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narbekova\Desktop\"/>
    </mc:Choice>
  </mc:AlternateContent>
  <bookViews>
    <workbookView xWindow="0" yWindow="0" windowWidth="20490" windowHeight="7755" activeTab="1"/>
  </bookViews>
  <sheets>
    <sheet name="офп" sheetId="3" r:id="rId1"/>
    <sheet name="осп" sheetId="5" r:id="rId2"/>
  </sheets>
  <definedNames>
    <definedName name="_xlnm.Print_Area" localSheetId="1">осп!$A$1:$C$39</definedName>
  </definedNames>
  <calcPr calcId="152511" concurrentCalc="0"/>
</workbook>
</file>

<file path=xl/calcChain.xml><?xml version="1.0" encoding="utf-8"?>
<calcChain xmlns="http://schemas.openxmlformats.org/spreadsheetml/2006/main">
  <c r="B16" i="3" l="1"/>
  <c r="B45" i="3"/>
  <c r="D19" i="3"/>
  <c r="C45" i="3"/>
  <c r="D16" i="3"/>
  <c r="D11" i="3"/>
  <c r="D26" i="3"/>
  <c r="D20" i="3"/>
  <c r="C38" i="3"/>
  <c r="C19" i="3"/>
  <c r="C16" i="3"/>
  <c r="C11" i="3"/>
  <c r="C47" i="3"/>
  <c r="C20" i="3"/>
  <c r="C26" i="3"/>
  <c r="C17" i="5"/>
  <c r="B17" i="5"/>
  <c r="C9" i="5"/>
  <c r="C11" i="5"/>
  <c r="B9" i="5"/>
  <c r="B11" i="5"/>
  <c r="C19" i="5"/>
  <c r="C21" i="5"/>
  <c r="C25" i="5"/>
  <c r="C28" i="5"/>
  <c r="C30" i="5"/>
  <c r="C31" i="5"/>
  <c r="B19" i="5"/>
  <c r="B21" i="5"/>
  <c r="B25" i="5"/>
  <c r="B28" i="5"/>
  <c r="B30" i="5"/>
  <c r="B31" i="5"/>
  <c r="D45" i="3"/>
  <c r="D38" i="3"/>
  <c r="D47" i="3"/>
  <c r="B19" i="3"/>
  <c r="B38" i="3"/>
  <c r="B47" i="3"/>
  <c r="B11" i="3"/>
  <c r="B20" i="3"/>
  <c r="B26" i="3"/>
</calcChain>
</file>

<file path=xl/sharedStrings.xml><?xml version="1.0" encoding="utf-8"?>
<sst xmlns="http://schemas.openxmlformats.org/spreadsheetml/2006/main" count="81" uniqueCount="66">
  <si>
    <t>АКТИВЫ</t>
  </si>
  <si>
    <t>Основные средства и нематериальные активы</t>
  </si>
  <si>
    <t>Прочие активы</t>
  </si>
  <si>
    <t>ОБЯЗАТЕЛЬСТВА</t>
  </si>
  <si>
    <t>Прочие обязательства</t>
  </si>
  <si>
    <t>Процентные доходы</t>
  </si>
  <si>
    <t>Процентные расходы</t>
  </si>
  <si>
    <t>Операционные доходы</t>
  </si>
  <si>
    <t xml:space="preserve"> ОАО "Коммерческий банк КЫРГЫЗСТАН"</t>
  </si>
  <si>
    <t>Прибыль до налогообложения</t>
  </si>
  <si>
    <t xml:space="preserve">Нераспределенная прибыль </t>
  </si>
  <si>
    <t>Отложенные налоговые обязательства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</si>
  <si>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</si>
  <si>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</si>
  <si>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</si>
  <si>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</si>
  <si>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</si>
  <si>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</si>
  <si>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Прочие доходы</t>
  </si>
  <si>
    <t>Операционные расходы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</si>
  <si>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</si>
  <si>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</si>
  <si>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</si>
  <si>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</si>
  <si>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Корреспонденский счет в НБКР</t>
  </si>
  <si>
    <t>Счета "ностро" в коммерческих банках</t>
  </si>
  <si>
    <t>Денежные и приравненные к ним средства</t>
  </si>
  <si>
    <t>Инвестиции, удерживаемые до погашения</t>
  </si>
  <si>
    <t>Итого капитал</t>
  </si>
  <si>
    <t>Итого обязательства</t>
  </si>
  <si>
    <t>Итого активы</t>
  </si>
  <si>
    <t>ОБЯЗАТЕЛЬСТВА И КАПИТАЛ</t>
  </si>
  <si>
    <t>- обремененные залогом по сделкам “РЕПО”</t>
  </si>
  <si>
    <t>Средства в банках и других финансово кредитных учереждениях</t>
  </si>
  <si>
    <t>Кредиты предоставленные банкам и другим финансово кредитным учереждениям</t>
  </si>
  <si>
    <t>Кредиты, предоставленные клиентам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</si>
  <si>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</si>
  <si>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</si>
  <si>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</si>
  <si>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</si>
  <si>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Прибыль на одну акцию</t>
  </si>
  <si>
    <t>Формирование резервов под обесценение по активам, по которым начисляются проценты</t>
  </si>
  <si>
    <t>Операционная прибыль</t>
  </si>
  <si>
    <t>Формирование резервов под обесценение по прочим операциям</t>
  </si>
  <si>
    <t>Средства клиентов</t>
  </si>
  <si>
    <t>Финансовые обязательства, оцениваемые по справедливой стоимости через прибыль или убыток</t>
  </si>
  <si>
    <t>Обязательство по текущему налогу на прибыль</t>
  </si>
  <si>
    <t>Чистый процентный доход до формирования резервов от обесценения по активам, по которым начисляются проценты</t>
  </si>
  <si>
    <t>Финансовые активы, оцениваемые по справедливой стоимости через прибыль или убыток</t>
  </si>
  <si>
    <t>Декабрь 2017 г.</t>
  </si>
  <si>
    <t>Итого кредиты банками и другим ФКУ</t>
  </si>
  <si>
    <t>ИТОГО ОБЯЗАТЕЛЬСТВА И КАПИТАЛ</t>
  </si>
  <si>
    <t>ЧИСТЫЙ ПРОЦЕНТНЫЙ ДОХОД</t>
  </si>
  <si>
    <t>ЧИСТЫЕ НЕПРОЦЕНТНЫЕ ДОХОДЫ</t>
  </si>
  <si>
    <t>Всего активы денежного рынка</t>
  </si>
  <si>
    <t xml:space="preserve">Итого кредиты клиентам </t>
  </si>
  <si>
    <t xml:space="preserve">Счета и депозиты банков и прочих финансовых учреждений </t>
  </si>
  <si>
    <t>Дополнительно оплаченный капитал</t>
  </si>
  <si>
    <t>Июнь 2017 г.</t>
  </si>
  <si>
    <t>Июнь 2018 г.</t>
  </si>
  <si>
    <t>Отчет о финансовом положении на 30 июня 2018 года (включительно)</t>
  </si>
  <si>
    <t>Председатель Правления</t>
  </si>
  <si>
    <t>Илебаев Н.Э.</t>
  </si>
  <si>
    <t>Отчет о прибылях или убытках и прочем совокупном доходе на 30 июня 2018 года (включительно)</t>
  </si>
  <si>
    <t>Райынбекова М.Б.</t>
  </si>
  <si>
    <t>И.о. главного бухгалтера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</si>
</sst>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</numFmts>
  <fonts count="1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7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93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6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0" borderId="0" xfId="7" applyFont="1" applyFill="1" applyBorder="1" applyAlignment="1"/>
    <xf numFmtId="166" fontId="11" fillId="0" borderId="0" xfId="10" applyNumberFormat="1" applyFont="1" applyFill="1" applyBorder="1" applyAlignment="1"/>
    <xf numFmtId="0" fontId="14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6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6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166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6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6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6" fontId="11" fillId="0" borderId="3" xfId="10" applyNumberFormat="1" applyFont="1" applyFill="1" applyBorder="1" applyAlignment="1">
      <alignment vertical="center"/>
    </xf>
    <xf numFmtId="166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6" fontId="8" fillId="0" borderId="3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vertical="center"/>
    </xf>
    <xf numFmtId="168" fontId="11" fillId="0" borderId="0" xfId="10" applyNumberFormat="1" applyFont="1" applyFill="1" applyBorder="1" applyAlignment="1"/>
    <xf numFmtId="166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6" fontId="12" fillId="0" borderId="0" xfId="8" applyNumberFormat="1" applyFont="1" applyFill="1" applyAlignment="1">
      <alignment vertical="center" wrapText="1"/>
    </xf>
    <xf numFmtId="166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6" fontId="10" fillId="2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0" fontId="11" fillId="0" borderId="0" xfId="0" applyFont="1" applyFill="1"/>
    <xf numFmtId="166" fontId="13" fillId="0" borderId="3" xfId="8" applyNumberFormat="1" applyFont="1" applyFill="1" applyBorder="1" applyAlignment="1">
      <alignment vertical="center"/>
    </xf>
    <xf numFmtId="166" fontId="12" fillId="0" borderId="0" xfId="8" applyNumberFormat="1" applyFont="1" applyFill="1" applyBorder="1" applyAlignment="1">
      <alignment vertical="center"/>
    </xf>
    <xf numFmtId="168" fontId="8" fillId="0" borderId="0" xfId="0" applyNumberFormat="1" applyFont="1" applyFill="1" applyBorder="1" applyAlignment="1"/>
    <xf numFmtId="3" fontId="12" fillId="2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166" fontId="12" fillId="0" borderId="0" xfId="8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166" fontId="10" fillId="0" borderId="0" xfId="8" applyNumberFormat="1" applyFont="1" applyFill="1" applyAlignment="1">
      <alignment horizontal="right"/>
    </xf>
    <xf numFmtId="166" fontId="10" fillId="0" borderId="0" xfId="10" applyNumberFormat="1" applyFont="1" applyFill="1" applyBorder="1" applyAlignment="1"/>
    <xf numFmtId="3" fontId="12" fillId="0" borderId="0" xfId="8" applyNumberFormat="1" applyFont="1" applyFill="1" applyAlignment="1">
      <alignment horizontal="right" wrapText="1"/>
    </xf>
    <xf numFmtId="3" fontId="11" fillId="0" borderId="0" xfId="7" applyNumberFormat="1" applyFont="1" applyFill="1" applyBorder="1" applyAlignment="1">
      <alignment horizontal="center" vertical="center" wrapText="1"/>
    </xf>
    <xf numFmtId="3" fontId="11" fillId="0" borderId="0" xfId="7" applyNumberFormat="1" applyFont="1" applyFill="1" applyBorder="1" applyAlignment="1">
      <alignment horizontal="center"/>
    </xf>
    <xf numFmtId="3" fontId="11" fillId="0" borderId="1" xfId="7" applyNumberFormat="1" applyFont="1" applyFill="1" applyBorder="1" applyAlignment="1">
      <alignment horizontal="center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166" fontId="10" fillId="2" borderId="0" xfId="8" applyNumberFormat="1" applyFont="1" applyFill="1" applyAlignment="1">
      <alignment horizontal="right"/>
    </xf>
    <xf numFmtId="166" fontId="13" fillId="2" borderId="0" xfId="10" applyNumberFormat="1" applyFont="1" applyFill="1" applyBorder="1" applyAlignment="1">
      <alignment vertical="center"/>
    </xf>
    <xf numFmtId="166" fontId="11" fillId="2" borderId="2" xfId="10" applyNumberFormat="1" applyFont="1" applyFill="1" applyBorder="1" applyAlignment="1">
      <alignment vertical="center"/>
    </xf>
    <xf numFmtId="166" fontId="12" fillId="2" borderId="0" xfId="8" applyNumberFormat="1" applyFont="1" applyFill="1" applyAlignment="1">
      <alignment horizontal="right"/>
    </xf>
    <xf numFmtId="3" fontId="13" fillId="2" borderId="3" xfId="2" applyNumberFormat="1" applyFont="1" applyFill="1" applyBorder="1" applyAlignment="1">
      <alignment horizontal="right"/>
    </xf>
    <xf numFmtId="166" fontId="12" fillId="0" borderId="0" xfId="8" applyNumberFormat="1" applyFont="1" applyFill="1" applyAlignment="1"/>
    <xf numFmtId="1" fontId="12" fillId="0" borderId="0" xfId="2" applyNumberFormat="1" applyFont="1" applyFill="1" applyBorder="1" applyAlignment="1">
      <alignment horizontal="left"/>
    </xf>
    <xf numFmtId="166" fontId="10" fillId="0" borderId="0" xfId="8" applyNumberFormat="1" applyFont="1" applyFill="1" applyAlignment="1"/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</cellXfs>
  <cellStyles count="19">
    <cellStyle name="Comma_2231 IAS Financial Statements - Sep-30, 2001" xfId="1"/>
    <cellStyle name="Comma_ATF_31.11.07_F2_14 January 2008" xfId="2"/>
    <cellStyle name="Normal 2 2" xfId="3"/>
    <cellStyle name="Normal 2 2 2" xfId="16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Обычный 4" xfId="15"/>
    <cellStyle name="Финансовый" xfId="10" builtinId="3"/>
    <cellStyle name="Финансовый 2" xfId="14"/>
    <cellStyle name="Финансовый 3" xfId="13"/>
    <cellStyle name="Финансовый 4" xfId="17"/>
    <cellStyle name="Финансовый 5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view="pageBreakPreview" topLeftCell="A20" zoomScale="60" zoomScaleNormal="100" workbookViewId="0">
      <selection activeCell="A57" sqref="A57"/>
    </sheetView>
  </sheetViews>
  <sheetFormatPr defaultRowHeight="14.25" x14ac:dyDescent="0.2"/>
  <cols>
    <col min="1" max="1" width="53.140625" style="3" customWidth="1"/>
    <col min="2" max="2" width="21.140625" style="23" customWidth="1"/>
    <col min="3" max="3" width="24" style="23" bestFit="1" customWidth="1"/>
    <col min="4" max="4" width="24" style="3" bestFit="1" customWidth="1"/>
    <col min="5" max="5" width="11.5703125" style="3" bestFit="1" customWidth="1"/>
    <col min="6" max="16384" width="9.140625" style="3"/>
  </cols>
  <sheetData>
    <row r="1" spans="1:4" ht="15" x14ac:dyDescent="0.25">
      <c r="A1" s="89" t="s">
        <v>8</v>
      </c>
      <c r="B1" s="89"/>
      <c r="C1" s="89"/>
    </row>
    <row r="2" spans="1:4" ht="15" x14ac:dyDescent="0.25">
      <c r="A2" s="89" t="s">
        <v>60</v>
      </c>
      <c r="B2" s="89"/>
      <c r="C2" s="89"/>
    </row>
    <row r="3" spans="1:4" ht="12.75" customHeight="1" x14ac:dyDescent="0.2">
      <c r="A3" s="24"/>
    </row>
    <row r="4" spans="1:4" ht="12.75" customHeight="1" x14ac:dyDescent="0.2">
      <c r="A4" s="24"/>
      <c r="B4" s="75" t="s">
        <v>37</v>
      </c>
      <c r="C4" s="28" t="s">
        <v>39</v>
      </c>
      <c r="D4" s="28" t="s">
        <v>39</v>
      </c>
    </row>
    <row r="5" spans="1:4" ht="15" x14ac:dyDescent="0.25">
      <c r="A5" s="24"/>
      <c r="B5" s="76" t="s">
        <v>59</v>
      </c>
      <c r="C5" s="27" t="s">
        <v>58</v>
      </c>
      <c r="D5" s="27" t="s">
        <v>49</v>
      </c>
    </row>
    <row r="6" spans="1:4" ht="15.75" thickBot="1" x14ac:dyDescent="0.3">
      <c r="A6" s="1"/>
      <c r="B6" s="77" t="s">
        <v>38</v>
      </c>
      <c r="C6" s="26" t="s">
        <v>38</v>
      </c>
      <c r="D6" s="26" t="s">
        <v>38</v>
      </c>
    </row>
    <row r="7" spans="1:4" ht="15" x14ac:dyDescent="0.25">
      <c r="A7" s="5" t="s">
        <v>0</v>
      </c>
      <c r="B7" s="71"/>
      <c r="C7" s="16"/>
    </row>
    <row r="8" spans="1:4" x14ac:dyDescent="0.2">
      <c r="A8" s="2" t="s">
        <v>26</v>
      </c>
      <c r="B8" s="71">
        <v>1597316</v>
      </c>
      <c r="C8" s="71">
        <v>1334418</v>
      </c>
      <c r="D8" s="71">
        <v>1915472</v>
      </c>
    </row>
    <row r="9" spans="1:4" x14ac:dyDescent="0.2">
      <c r="A9" s="2" t="s">
        <v>24</v>
      </c>
      <c r="B9" s="67">
        <v>1004934</v>
      </c>
      <c r="C9" s="71">
        <v>1230318</v>
      </c>
      <c r="D9" s="71">
        <v>681473</v>
      </c>
    </row>
    <row r="10" spans="1:4" x14ac:dyDescent="0.2">
      <c r="A10" s="2" t="s">
        <v>25</v>
      </c>
      <c r="B10" s="71">
        <v>701220</v>
      </c>
      <c r="C10" s="71">
        <v>493590</v>
      </c>
      <c r="D10" s="71">
        <v>366085</v>
      </c>
    </row>
    <row r="11" spans="1:4" ht="15" x14ac:dyDescent="0.25">
      <c r="A11" s="5" t="s">
        <v>54</v>
      </c>
      <c r="B11" s="14">
        <f>B8+B9+B10</f>
        <v>3303470</v>
      </c>
      <c r="C11" s="14">
        <f>C8+C9+C10</f>
        <v>3058326</v>
      </c>
      <c r="D11" s="14">
        <f>D8+D9+D10</f>
        <v>2963030</v>
      </c>
    </row>
    <row r="12" spans="1:4" x14ac:dyDescent="0.2">
      <c r="A12" s="2" t="s">
        <v>27</v>
      </c>
      <c r="B12" s="70">
        <v>1397420</v>
      </c>
      <c r="C12" s="70">
        <v>1263404</v>
      </c>
      <c r="D12" s="70">
        <v>1092107</v>
      </c>
    </row>
    <row r="13" spans="1:4" ht="32.25" customHeight="1" x14ac:dyDescent="0.2">
      <c r="A13" s="2" t="s">
        <v>33</v>
      </c>
      <c r="B13" s="71">
        <v>11664</v>
      </c>
      <c r="C13" s="71">
        <v>78448</v>
      </c>
      <c r="D13" s="71">
        <v>12151</v>
      </c>
    </row>
    <row r="14" spans="1:4" ht="32.25" customHeight="1" x14ac:dyDescent="0.2">
      <c r="A14" s="2" t="s">
        <v>34</v>
      </c>
      <c r="B14" s="71">
        <v>321626</v>
      </c>
      <c r="C14" s="71">
        <v>161261</v>
      </c>
      <c r="D14" s="67">
        <v>281964</v>
      </c>
    </row>
    <row r="15" spans="1:4" ht="14.25" customHeight="1" x14ac:dyDescent="0.2">
      <c r="A15" s="8" t="s">
        <v>23</v>
      </c>
      <c r="B15" s="69">
        <v>-1097</v>
      </c>
      <c r="C15" s="69">
        <v>-181</v>
      </c>
      <c r="D15" s="69">
        <v>-651</v>
      </c>
    </row>
    <row r="16" spans="1:4" ht="15" customHeight="1" x14ac:dyDescent="0.25">
      <c r="A16" s="5" t="s">
        <v>50</v>
      </c>
      <c r="B16" s="14">
        <f>B14+B15</f>
        <v>320529</v>
      </c>
      <c r="C16" s="14">
        <f>C14+C15</f>
        <v>161080</v>
      </c>
      <c r="D16" s="14">
        <f>D14+D15</f>
        <v>281313</v>
      </c>
    </row>
    <row r="17" spans="1:5" x14ac:dyDescent="0.2">
      <c r="A17" s="8" t="s">
        <v>35</v>
      </c>
      <c r="B17" s="71">
        <v>6823096</v>
      </c>
      <c r="C17" s="71">
        <v>7265055</v>
      </c>
      <c r="D17" s="71">
        <v>6563169</v>
      </c>
    </row>
    <row r="18" spans="1:5" x14ac:dyDescent="0.2">
      <c r="A18" s="8" t="s">
        <v>23</v>
      </c>
      <c r="B18" s="69">
        <v>-531990</v>
      </c>
      <c r="C18" s="69">
        <v>-477331</v>
      </c>
      <c r="D18" s="69">
        <v>-525558</v>
      </c>
    </row>
    <row r="19" spans="1:5" ht="15" x14ac:dyDescent="0.25">
      <c r="A19" s="9" t="s">
        <v>55</v>
      </c>
      <c r="B19" s="15">
        <f>B17+B18</f>
        <v>6291106</v>
      </c>
      <c r="C19" s="15">
        <f>C17+C18</f>
        <v>6787724</v>
      </c>
      <c r="D19" s="15">
        <f>D17+D18</f>
        <v>6037611</v>
      </c>
    </row>
    <row r="20" spans="1:5" ht="15" x14ac:dyDescent="0.25">
      <c r="A20" s="9" t="s">
        <v>15</v>
      </c>
      <c r="B20" s="14">
        <f>B16+B19</f>
        <v>6611635</v>
      </c>
      <c r="C20" s="14">
        <f>C16+C19</f>
        <v>6948804</v>
      </c>
      <c r="D20" s="14">
        <f>D16+D19</f>
        <v>6318924</v>
      </c>
      <c r="E20" s="4"/>
    </row>
    <row r="21" spans="1:5" ht="42.75" x14ac:dyDescent="0.2">
      <c r="A21" s="2" t="s">
        <v>48</v>
      </c>
      <c r="B21" s="69">
        <v>0</v>
      </c>
      <c r="C21" s="69">
        <v>0</v>
      </c>
      <c r="D21" s="69">
        <v>1187</v>
      </c>
    </row>
    <row r="22" spans="1:5" x14ac:dyDescent="0.2">
      <c r="A22" s="10" t="s">
        <v>32</v>
      </c>
      <c r="B22" s="69">
        <v>0</v>
      </c>
      <c r="C22" s="69">
        <v>0</v>
      </c>
      <c r="D22" s="69">
        <v>0</v>
      </c>
    </row>
    <row r="23" spans="1:5" x14ac:dyDescent="0.2">
      <c r="A23" s="2" t="s">
        <v>1</v>
      </c>
      <c r="B23" s="71">
        <v>560746</v>
      </c>
      <c r="C23" s="71">
        <v>522622</v>
      </c>
      <c r="D23" s="71">
        <v>560536</v>
      </c>
    </row>
    <row r="24" spans="1:5" ht="14.25" customHeight="1" x14ac:dyDescent="0.2">
      <c r="A24" s="2" t="s">
        <v>2</v>
      </c>
      <c r="B24" s="71">
        <v>587576</v>
      </c>
      <c r="C24" s="71">
        <v>474207</v>
      </c>
      <c r="D24" s="67">
        <v>422177</v>
      </c>
    </row>
    <row r="25" spans="1:5" ht="13.5" customHeight="1" x14ac:dyDescent="0.2">
      <c r="A25" s="2"/>
      <c r="B25" s="70"/>
      <c r="D25" s="23"/>
    </row>
    <row r="26" spans="1:5" ht="15.75" thickBot="1" x14ac:dyDescent="0.3">
      <c r="A26" s="5" t="s">
        <v>30</v>
      </c>
      <c r="B26" s="85">
        <f>B11+B12+B13+B20+B21+B22+B23+B24</f>
        <v>12472511</v>
      </c>
      <c r="C26" s="19">
        <f>C11+C12+C13+C20+C21+C22+C23+C24</f>
        <v>12345811</v>
      </c>
      <c r="D26" s="19">
        <f>D11+D12+D13+D20+D21+D22+D23+D24</f>
        <v>11370112</v>
      </c>
    </row>
    <row r="27" spans="1:5" ht="15.75" thickTop="1" x14ac:dyDescent="0.25">
      <c r="A27" s="5"/>
      <c r="B27" s="78"/>
      <c r="D27" s="23"/>
    </row>
    <row r="28" spans="1:5" ht="15" x14ac:dyDescent="0.25">
      <c r="A28" s="5" t="s">
        <v>31</v>
      </c>
      <c r="B28" s="79"/>
      <c r="D28" s="23"/>
    </row>
    <row r="29" spans="1:5" ht="15" x14ac:dyDescent="0.25">
      <c r="A29" s="2" t="s">
        <v>3</v>
      </c>
      <c r="B29" s="80"/>
      <c r="C29" s="71"/>
      <c r="D29" s="16"/>
    </row>
    <row r="30" spans="1:5" x14ac:dyDescent="0.2">
      <c r="A30" s="87" t="s">
        <v>56</v>
      </c>
      <c r="B30" s="67">
        <v>1188157</v>
      </c>
      <c r="C30" s="56">
        <v>669386</v>
      </c>
      <c r="D30" s="56">
        <v>736727</v>
      </c>
    </row>
    <row r="31" spans="1:5" x14ac:dyDescent="0.2">
      <c r="A31" s="11" t="s">
        <v>44</v>
      </c>
      <c r="B31" s="74">
        <v>8222756</v>
      </c>
      <c r="C31" s="71">
        <v>9012940</v>
      </c>
      <c r="D31" s="71">
        <v>7845109</v>
      </c>
    </row>
    <row r="32" spans="1:5" x14ac:dyDescent="0.2">
      <c r="A32" s="6" t="s">
        <v>14</v>
      </c>
      <c r="B32" s="71">
        <v>1297389</v>
      </c>
      <c r="C32" s="71">
        <v>1132347</v>
      </c>
      <c r="D32" s="71">
        <v>1185502</v>
      </c>
    </row>
    <row r="33" spans="1:4" x14ac:dyDescent="0.2">
      <c r="A33" s="6" t="s">
        <v>46</v>
      </c>
      <c r="B33" s="71">
        <v>3270</v>
      </c>
      <c r="C33" s="71">
        <v>2030</v>
      </c>
      <c r="D33" s="71">
        <v>0</v>
      </c>
    </row>
    <row r="34" spans="1:4" x14ac:dyDescent="0.2">
      <c r="A34" s="6" t="s">
        <v>11</v>
      </c>
      <c r="B34" s="71">
        <v>14566</v>
      </c>
      <c r="C34" s="71">
        <v>8916</v>
      </c>
      <c r="D34" s="71">
        <v>12416</v>
      </c>
    </row>
    <row r="35" spans="1:4" ht="42.75" x14ac:dyDescent="0.2">
      <c r="A35" s="2" t="s">
        <v>45</v>
      </c>
      <c r="B35" s="71">
        <v>11849</v>
      </c>
      <c r="C35" s="71">
        <v>3701</v>
      </c>
      <c r="D35" s="71"/>
    </row>
    <row r="36" spans="1:4" x14ac:dyDescent="0.2">
      <c r="A36" s="6" t="s">
        <v>4</v>
      </c>
      <c r="B36" s="71">
        <v>367338</v>
      </c>
      <c r="C36" s="71">
        <v>340915</v>
      </c>
      <c r="D36" s="67">
        <v>277584</v>
      </c>
    </row>
    <row r="37" spans="1:4" x14ac:dyDescent="0.2">
      <c r="A37" s="6"/>
      <c r="B37" s="70"/>
      <c r="D37" s="23"/>
    </row>
    <row r="38" spans="1:4" ht="15" x14ac:dyDescent="0.25">
      <c r="A38" s="5" t="s">
        <v>29</v>
      </c>
      <c r="B38" s="20">
        <f>SUM(B30:B36)</f>
        <v>11105325</v>
      </c>
      <c r="C38" s="20">
        <f>SUM(C30:C36)</f>
        <v>11170235</v>
      </c>
      <c r="D38" s="20">
        <f>SUM(D30:D36)</f>
        <v>10057338</v>
      </c>
    </row>
    <row r="39" spans="1:4" x14ac:dyDescent="0.2">
      <c r="A39" s="2"/>
      <c r="B39" s="79"/>
      <c r="D39" s="23"/>
    </row>
    <row r="40" spans="1:4" ht="12.75" customHeight="1" x14ac:dyDescent="0.25">
      <c r="A40" s="2" t="s">
        <v>12</v>
      </c>
      <c r="B40" s="80"/>
      <c r="C40" s="71"/>
      <c r="D40" s="16"/>
    </row>
    <row r="41" spans="1:4" x14ac:dyDescent="0.2">
      <c r="A41" s="2" t="s">
        <v>13</v>
      </c>
      <c r="B41" s="71">
        <v>1126356</v>
      </c>
      <c r="C41" s="71">
        <v>1080814</v>
      </c>
      <c r="D41" s="71">
        <v>1126356</v>
      </c>
    </row>
    <row r="42" spans="1:4" x14ac:dyDescent="0.2">
      <c r="A42" s="2" t="s">
        <v>57</v>
      </c>
      <c r="B42" s="71"/>
      <c r="C42" s="71">
        <v>45542</v>
      </c>
      <c r="D42" s="71"/>
    </row>
    <row r="43" spans="1:4" x14ac:dyDescent="0.2">
      <c r="A43" s="2" t="s">
        <v>10</v>
      </c>
      <c r="B43" s="57">
        <v>240830</v>
      </c>
      <c r="C43" s="57">
        <v>49220</v>
      </c>
      <c r="D43" s="57">
        <v>186418</v>
      </c>
    </row>
    <row r="44" spans="1:4" x14ac:dyDescent="0.2">
      <c r="A44" s="2"/>
      <c r="B44" s="17"/>
      <c r="D44" s="23"/>
    </row>
    <row r="45" spans="1:4" ht="15" x14ac:dyDescent="0.25">
      <c r="A45" s="7" t="s">
        <v>28</v>
      </c>
      <c r="B45" s="21">
        <f>SUM(B41:B43)</f>
        <v>1367186</v>
      </c>
      <c r="C45" s="21">
        <f>SUM(C41:C43)</f>
        <v>1175576</v>
      </c>
      <c r="D45" s="21">
        <f>SUM(D41:D43)</f>
        <v>1312774</v>
      </c>
    </row>
    <row r="46" spans="1:4" ht="15" x14ac:dyDescent="0.25">
      <c r="A46" s="7"/>
      <c r="B46" s="21"/>
      <c r="D46" s="23"/>
    </row>
    <row r="47" spans="1:4" ht="15.75" thickBot="1" x14ac:dyDescent="0.3">
      <c r="A47" s="12" t="s">
        <v>51</v>
      </c>
      <c r="B47" s="22">
        <f>B38+B45</f>
        <v>12472511</v>
      </c>
      <c r="C47" s="22">
        <f>C38+C45</f>
        <v>12345811</v>
      </c>
      <c r="D47" s="22">
        <f>D38+D45</f>
        <v>11370112</v>
      </c>
    </row>
    <row r="48" spans="1:4" ht="15.75" thickTop="1" x14ac:dyDescent="0.25">
      <c r="A48" s="12"/>
      <c r="B48" s="21"/>
      <c r="C48" s="18"/>
    </row>
    <row r="49" spans="1:4" ht="15" x14ac:dyDescent="0.25">
      <c r="A49" s="12"/>
      <c r="B49" s="21"/>
      <c r="C49" s="18"/>
    </row>
    <row r="50" spans="1:4" ht="15" x14ac:dyDescent="0.25">
      <c r="A50" s="12"/>
      <c r="B50" s="21"/>
      <c r="C50" s="18"/>
    </row>
    <row r="51" spans="1:4" x14ac:dyDescent="0.2">
      <c r="A51" s="2"/>
    </row>
    <row r="52" spans="1:4" x14ac:dyDescent="0.2">
      <c r="A52" s="13"/>
    </row>
    <row r="53" spans="1:4" x14ac:dyDescent="0.2">
      <c r="A53" s="3" t="s">
        <v>61</v>
      </c>
      <c r="D53" s="60" t="s">
        <v>62</v>
      </c>
    </row>
    <row r="54" spans="1:4" x14ac:dyDescent="0.2">
      <c r="D54" s="68"/>
    </row>
    <row r="55" spans="1:4" x14ac:dyDescent="0.2">
      <c r="D55" s="60"/>
    </row>
    <row r="56" spans="1:4" x14ac:dyDescent="0.2">
      <c r="D56" s="60"/>
    </row>
    <row r="57" spans="1:4" x14ac:dyDescent="0.2">
      <c r="A57" s="3" t="s">
        <v>65</v>
      </c>
      <c r="D57" s="60" t="s">
        <v>64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zoomScaleNormal="100" workbookViewId="0">
      <selection activeCell="A39" sqref="A39"/>
    </sheetView>
  </sheetViews>
  <sheetFormatPr defaultRowHeight="18" x14ac:dyDescent="0.25"/>
  <cols>
    <col min="1" max="1" width="55" style="31" customWidth="1"/>
    <col min="2" max="2" width="20.42578125" style="31" customWidth="1"/>
    <col min="3" max="3" width="23.5703125" style="31" customWidth="1"/>
    <col min="4" max="6" width="9.140625" style="31"/>
    <col min="7" max="7" width="24.5703125" style="31" customWidth="1"/>
    <col min="8" max="16384" width="9.140625" style="31"/>
  </cols>
  <sheetData>
    <row r="1" spans="1:3" x14ac:dyDescent="0.25">
      <c r="A1" s="89" t="s">
        <v>8</v>
      </c>
      <c r="B1" s="90"/>
      <c r="C1" s="90"/>
    </row>
    <row r="2" spans="1:3" ht="31.5" customHeight="1" x14ac:dyDescent="0.25">
      <c r="A2" s="91" t="s">
        <v>63</v>
      </c>
      <c r="B2" s="92"/>
      <c r="C2" s="92"/>
    </row>
    <row r="3" spans="1:3" x14ac:dyDescent="0.25">
      <c r="A3" s="32"/>
      <c r="B3" s="33"/>
      <c r="C3" s="33"/>
    </row>
    <row r="4" spans="1:3" ht="24.75" customHeight="1" x14ac:dyDescent="0.25">
      <c r="A4" s="24"/>
      <c r="B4" s="25" t="s">
        <v>37</v>
      </c>
      <c r="C4" s="28" t="s">
        <v>39</v>
      </c>
    </row>
    <row r="5" spans="1:3" x14ac:dyDescent="0.25">
      <c r="A5" s="29"/>
      <c r="B5" s="27" t="s">
        <v>59</v>
      </c>
      <c r="C5" s="27" t="s">
        <v>58</v>
      </c>
    </row>
    <row r="6" spans="1:3" ht="18.75" thickBot="1" x14ac:dyDescent="0.3">
      <c r="A6" s="29"/>
      <c r="B6" s="26" t="s">
        <v>38</v>
      </c>
      <c r="C6" s="26" t="s">
        <v>38</v>
      </c>
    </row>
    <row r="7" spans="1:3" x14ac:dyDescent="0.25">
      <c r="A7" s="29" t="s">
        <v>5</v>
      </c>
      <c r="B7" s="72">
        <v>589082</v>
      </c>
      <c r="C7" s="61">
        <v>638612</v>
      </c>
    </row>
    <row r="8" spans="1:3" x14ac:dyDescent="0.25">
      <c r="A8" s="29" t="s">
        <v>6</v>
      </c>
      <c r="B8" s="72">
        <v>-215849</v>
      </c>
      <c r="C8" s="61">
        <v>-229457</v>
      </c>
    </row>
    <row r="9" spans="1:3" ht="42.75" x14ac:dyDescent="0.25">
      <c r="A9" s="34" t="s">
        <v>47</v>
      </c>
      <c r="B9" s="35">
        <f>SUM(B7:B8)</f>
        <v>373233</v>
      </c>
      <c r="C9" s="35">
        <f>SUM(C7:C8)</f>
        <v>409155</v>
      </c>
    </row>
    <row r="10" spans="1:3" ht="28.5" x14ac:dyDescent="0.25">
      <c r="A10" s="34" t="s">
        <v>41</v>
      </c>
      <c r="B10" s="69">
        <v>-8177</v>
      </c>
      <c r="C10" s="88">
        <v>-94806</v>
      </c>
    </row>
    <row r="11" spans="1:3" x14ac:dyDescent="0.25">
      <c r="A11" s="36" t="s">
        <v>52</v>
      </c>
      <c r="B11" s="83">
        <f>B9+B10</f>
        <v>365056</v>
      </c>
      <c r="C11" s="37">
        <f>C9+C10</f>
        <v>314349</v>
      </c>
    </row>
    <row r="12" spans="1:3" x14ac:dyDescent="0.25">
      <c r="A12" s="38"/>
      <c r="B12" s="3"/>
      <c r="C12" s="39"/>
    </row>
    <row r="13" spans="1:3" x14ac:dyDescent="0.25">
      <c r="A13" s="40" t="s">
        <v>16</v>
      </c>
      <c r="B13" s="81">
        <v>184935</v>
      </c>
      <c r="C13" s="62">
        <v>153444</v>
      </c>
    </row>
    <row r="14" spans="1:3" x14ac:dyDescent="0.25">
      <c r="A14" s="40" t="s">
        <v>17</v>
      </c>
      <c r="B14" s="69">
        <v>-22843</v>
      </c>
      <c r="C14" s="61">
        <v>-23131</v>
      </c>
    </row>
    <row r="15" spans="1:3" x14ac:dyDescent="0.25">
      <c r="A15" s="38" t="s">
        <v>36</v>
      </c>
      <c r="B15" s="84">
        <v>82584</v>
      </c>
      <c r="C15" s="61">
        <v>69858</v>
      </c>
    </row>
    <row r="16" spans="1:3" x14ac:dyDescent="0.25">
      <c r="A16" s="38" t="s">
        <v>18</v>
      </c>
      <c r="B16" s="69">
        <v>3255</v>
      </c>
      <c r="C16" s="61">
        <v>-3082</v>
      </c>
    </row>
    <row r="17" spans="1:3" ht="18.75" customHeight="1" x14ac:dyDescent="0.25">
      <c r="A17" s="36" t="s">
        <v>53</v>
      </c>
      <c r="B17" s="82">
        <f>SUM(B13:B16)</f>
        <v>247931</v>
      </c>
      <c r="C17" s="41">
        <f>SUM(C13:C16)</f>
        <v>197089</v>
      </c>
    </row>
    <row r="18" spans="1:3" x14ac:dyDescent="0.25">
      <c r="A18" s="38"/>
      <c r="B18" s="42"/>
      <c r="C18" s="43"/>
    </row>
    <row r="19" spans="1:3" x14ac:dyDescent="0.25">
      <c r="A19" s="44" t="s">
        <v>7</v>
      </c>
      <c r="B19" s="69">
        <f>B11+B17</f>
        <v>612987</v>
      </c>
      <c r="C19" s="43">
        <f>C11+C17</f>
        <v>511438</v>
      </c>
    </row>
    <row r="20" spans="1:3" ht="17.25" customHeight="1" x14ac:dyDescent="0.25">
      <c r="A20" s="46" t="s">
        <v>19</v>
      </c>
      <c r="B20" s="69">
        <v>-539611</v>
      </c>
      <c r="C20" s="43">
        <v>-449618</v>
      </c>
    </row>
    <row r="21" spans="1:3" ht="18.75" thickBot="1" x14ac:dyDescent="0.3">
      <c r="A21" s="63" t="s">
        <v>42</v>
      </c>
      <c r="B21" s="64">
        <f>B19+B20</f>
        <v>73376</v>
      </c>
      <c r="C21" s="64">
        <f t="shared" ref="C21" si="0">C19+C20</f>
        <v>61820</v>
      </c>
    </row>
    <row r="22" spans="1:3" ht="18.75" thickTop="1" x14ac:dyDescent="0.25">
      <c r="A22" s="63"/>
      <c r="B22" s="65"/>
      <c r="C22" s="65"/>
    </row>
    <row r="23" spans="1:3" ht="28.5" x14ac:dyDescent="0.25">
      <c r="A23" s="34" t="s">
        <v>43</v>
      </c>
      <c r="B23" s="69">
        <v>-11244</v>
      </c>
      <c r="C23" s="86">
        <v>-16914</v>
      </c>
    </row>
    <row r="24" spans="1:3" x14ac:dyDescent="0.25">
      <c r="A24" s="46"/>
      <c r="B24" s="45"/>
      <c r="C24" s="58"/>
    </row>
    <row r="25" spans="1:3" ht="18.75" thickBot="1" x14ac:dyDescent="0.3">
      <c r="A25" s="47" t="s">
        <v>9</v>
      </c>
      <c r="B25" s="48">
        <f>B21+B23</f>
        <v>62132</v>
      </c>
      <c r="C25" s="48">
        <f t="shared" ref="C25" si="1">C21+C23</f>
        <v>44906</v>
      </c>
    </row>
    <row r="26" spans="1:3" ht="18.75" thickTop="1" x14ac:dyDescent="0.25">
      <c r="A26" s="47"/>
      <c r="B26" s="49"/>
      <c r="C26" s="43"/>
    </row>
    <row r="27" spans="1:3" x14ac:dyDescent="0.25">
      <c r="A27" s="50" t="s">
        <v>20</v>
      </c>
      <c r="B27" s="73">
        <v>-7720</v>
      </c>
      <c r="C27" s="59">
        <v>-6796</v>
      </c>
    </row>
    <row r="28" spans="1:3" ht="18.75" thickBot="1" x14ac:dyDescent="0.3">
      <c r="A28" s="51" t="s">
        <v>21</v>
      </c>
      <c r="B28" s="52">
        <f>B27+B25</f>
        <v>54412</v>
      </c>
      <c r="C28" s="52">
        <f t="shared" ref="C28" si="2">C27+C25</f>
        <v>38110</v>
      </c>
    </row>
    <row r="29" spans="1:3" ht="18.75" thickTop="1" x14ac:dyDescent="0.25">
      <c r="A29" s="51"/>
      <c r="B29" s="53"/>
      <c r="C29" s="49"/>
    </row>
    <row r="30" spans="1:3" ht="18.75" thickBot="1" x14ac:dyDescent="0.3">
      <c r="A30" s="51" t="s">
        <v>22</v>
      </c>
      <c r="B30" s="52">
        <f>B28</f>
        <v>54412</v>
      </c>
      <c r="C30" s="52">
        <f>C28</f>
        <v>38110</v>
      </c>
    </row>
    <row r="31" spans="1:3" ht="18.75" thickTop="1" x14ac:dyDescent="0.25">
      <c r="A31" s="51" t="s">
        <v>40</v>
      </c>
      <c r="B31" s="54">
        <f>B30/225271201*1000</f>
        <v>0.24153997385577927</v>
      </c>
      <c r="C31" s="54">
        <f>C30/216162885*1000</f>
        <v>0.17630223615862642</v>
      </c>
    </row>
    <row r="32" spans="1:3" x14ac:dyDescent="0.25">
      <c r="A32" s="51"/>
      <c r="B32" s="55"/>
      <c r="C32" s="30"/>
    </row>
    <row r="33" spans="1:3" x14ac:dyDescent="0.25">
      <c r="A33" s="51"/>
      <c r="B33" s="55"/>
      <c r="C33" s="30"/>
    </row>
    <row r="34" spans="1:3" x14ac:dyDescent="0.25">
      <c r="A34" s="51"/>
      <c r="B34" s="55"/>
      <c r="C34" s="54"/>
    </row>
    <row r="35" spans="1:3" x14ac:dyDescent="0.25">
      <c r="A35" s="3"/>
      <c r="B35" s="66"/>
      <c r="C35" s="29"/>
    </row>
    <row r="36" spans="1:3" x14ac:dyDescent="0.25">
      <c r="A36" s="3" t="s">
        <v>61</v>
      </c>
      <c r="B36" s="23"/>
      <c r="C36" s="60" t="s">
        <v>62</v>
      </c>
    </row>
    <row r="37" spans="1:3" x14ac:dyDescent="0.25">
      <c r="A37" s="3"/>
      <c r="B37" s="3"/>
      <c r="C37" s="60"/>
    </row>
    <row r="38" spans="1:3" x14ac:dyDescent="0.25">
      <c r="A38" s="3"/>
      <c r="B38" s="3"/>
      <c r="C38" s="60"/>
    </row>
    <row r="39" spans="1:3" x14ac:dyDescent="0.25">
      <c r="A39" s="3" t="s">
        <v>65</v>
      </c>
      <c r="B39" s="3"/>
      <c r="C39" s="60" t="s">
        <v>64</v>
      </c>
    </row>
    <row r="40" spans="1:3" x14ac:dyDescent="0.25">
      <c r="A40" s="3"/>
      <c r="B40" s="3"/>
      <c r="C40" s="3"/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Нарбекова Мээрим Уланбековна</cp:lastModifiedBy>
  <cp:lastPrinted>2018-07-09T04:07:31Z</cp:lastPrinted>
  <dcterms:created xsi:type="dcterms:W3CDTF">1996-10-08T23:32:33Z</dcterms:created>
  <dcterms:modified xsi:type="dcterms:W3CDTF">2018-07-09T09:06:51Z</dcterms:modified>
</cp:coreProperties>
</file>