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1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<sst xmlns="http://schemas.openxmlformats.org/spreadsheetml/2006/main" count="104" uniqueCount="85">
  <si>
    <t>The correspondent account in NBKR</t>
  </si>
  <si>
    <t>Accounts "Nostro" in commercial banks</t>
  </si>
  <si>
    <t>Deposits in NBKR</t>
  </si>
  <si>
    <t xml:space="preserve">Deposits in other Banks </t>
  </si>
  <si>
    <t>Financial tools,estimated at fair value, which changes are reflected in profit or in the losses during the period</t>
  </si>
  <si>
    <t>Credits to clients</t>
  </si>
  <si>
    <t>Credits and advances to banks</t>
  </si>
  <si>
    <t>- pledged under REPO-AGREEMENT</t>
  </si>
  <si>
    <t>Financial assets available-for-sale: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</si>
  <si>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</si>
  <si>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</si>
  <si>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</si>
  <si>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</si>
  <si>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</si>
  <si>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</si>
  <si>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</si>
  <si>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</si>
  <si>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</si>
  <si>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</si>
  <si>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Retained earnings</t>
  </si>
  <si>
    <t>Accumulated translation reserve currency reporting</t>
  </si>
  <si>
    <t>Kachkeev M.R.</t>
  </si>
  <si>
    <t xml:space="preserve">The chief accountant </t>
  </si>
  <si>
    <t>Djenbaeva E.T.</t>
  </si>
  <si>
    <t>Исп. Ibraeva A.61-48-55</t>
  </si>
  <si>
    <t>Interest incomes</t>
  </si>
  <si>
    <t>Interest expenses</t>
  </si>
  <si>
    <t>Net interest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</si>
  <si>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</si>
  <si>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</si>
  <si>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</si>
  <si>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</si>
  <si>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</si>
  <si>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</si>
  <si>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</si>
  <si>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</si>
  <si>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</si>
  <si>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</si>
  <si>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</si>
  <si>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Other comprehensive income, net of income taxes</t>
  </si>
  <si>
    <t>Revaluation reserve for financial assets available for sale:</t>
  </si>
  <si>
    <t>- Net change in fair value</t>
  </si>
  <si>
    <t>- Net change in fair value transferred to profit or loss</t>
  </si>
  <si>
    <t>Revaluation of buildings</t>
  </si>
  <si>
    <t>Other comprehensive income for the period, net of income tax</t>
  </si>
  <si>
    <t>Total comprehensive income for the period</t>
  </si>
  <si>
    <t>Profit (loss) attributable to:</t>
  </si>
  <si>
    <t>-  shareholders of the Bank</t>
  </si>
  <si>
    <t>-  non-controlling shareholders</t>
  </si>
  <si>
    <t>Total comprehensive income attributable to:</t>
  </si>
  <si>
    <t>Chairman of The Board</t>
  </si>
  <si>
    <t>The chief accountant</t>
  </si>
  <si>
    <t xml:space="preserve"> OJSC "Commercial bank KYRGYZSTAN"</t>
  </si>
  <si>
    <t>Statement of Financial Position as at 30 August, 2012</t>
  </si>
  <si>
    <t>Reporting period</t>
  </si>
  <si>
    <t>Previous period</t>
  </si>
  <si>
    <t>KGS'000</t>
  </si>
  <si>
    <t>August 2012</t>
  </si>
  <si>
    <t>August 2011</t>
  </si>
  <si>
    <t>Assets</t>
  </si>
  <si>
    <t>Cash and cash equivalents</t>
  </si>
  <si>
    <t xml:space="preserve">In total assets of the monetary market </t>
  </si>
  <si>
    <t>In total net credits</t>
  </si>
  <si>
    <t>Assets available-for-sale</t>
  </si>
  <si>
    <t>Investment Property</t>
  </si>
  <si>
    <t>Property, equipment and intangible assets</t>
  </si>
  <si>
    <t xml:space="preserve">Other assets </t>
  </si>
  <si>
    <t>IN TOTAL ASSETS</t>
  </si>
  <si>
    <t>Liabilities</t>
  </si>
  <si>
    <t>Subordinated loans</t>
  </si>
  <si>
    <t>Other liabilities</t>
  </si>
  <si>
    <t>IN TOTAL LIABILITIES</t>
  </si>
  <si>
    <t>SHAREHOLDERS' EQUITY</t>
  </si>
  <si>
    <t>Capital stock</t>
  </si>
  <si>
    <t>Additional paid-in capital</t>
  </si>
  <si>
    <t>Financial assets revaluation reserve available for sale</t>
  </si>
  <si>
    <t>Revaluation reserve for financial assets available-for-sale</t>
  </si>
  <si>
    <t>TOTAL SHAREHOLDERS' EQUITY payable to shareholders of the Bank</t>
  </si>
  <si>
    <t>Share of non-controlling shareholders</t>
  </si>
  <si>
    <t>IN TOTAL SHAREHOLDERS' EQUITY</t>
  </si>
  <si>
    <t>IN TOTAL LIABILITIES AND SHAREHOLDERS' EQUITY</t>
  </si>
  <si>
    <t>Statement of comprehensive income at 31 August, 2012</t>
  </si>
  <si>
    <t>Fee and commission income</t>
  </si>
  <si>
    <t>Net fee and commission income</t>
  </si>
  <si>
    <t>Personnel expenses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</si>
</sst>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.00_ ;_ * \-#,##0.00_ ;_ * &quot;-&quot;??_ ;_ @_ "/>
    <numFmt numFmtId="174" formatCode="#,##0.0000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u val="single"/>
      <sz val="9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36" applyFont="1" applyFill="1" applyBorder="1" applyAlignment="1">
      <alignment horizontal="center" wrapText="1"/>
      <protection/>
    </xf>
    <xf numFmtId="172" fontId="5" fillId="0" borderId="0" xfId="0" applyNumberFormat="1" applyFont="1" applyBorder="1" applyAlignment="1">
      <alignment horizontal="center" vertical="center"/>
    </xf>
    <xf numFmtId="0" fontId="3" fillId="0" borderId="0" xfId="36" applyFont="1" applyFill="1" applyBorder="1" applyAlignment="1">
      <alignment wrapText="1"/>
      <protection/>
    </xf>
    <xf numFmtId="0" fontId="4" fillId="0" borderId="0" xfId="36" applyFont="1" applyFill="1" applyBorder="1" applyAlignment="1">
      <alignment horizontal="center" vertical="center"/>
      <protection/>
    </xf>
    <xf numFmtId="14" fontId="4" fillId="0" borderId="0" xfId="36" applyNumberFormat="1" applyFont="1" applyFill="1" applyBorder="1" applyAlignment="1">
      <alignment horizontal="center"/>
      <protection/>
    </xf>
    <xf numFmtId="0" fontId="4" fillId="0" borderId="0" xfId="36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6" applyFont="1" applyFill="1" applyBorder="1" applyAlignment="1">
      <alignment horizontal="left" wrapText="1"/>
      <protection/>
    </xf>
    <xf numFmtId="0" fontId="3" fillId="0" borderId="0" xfId="36" applyFont="1" applyFill="1" applyBorder="1" applyAlignment="1">
      <alignment horizontal="center" vertical="center"/>
      <protection/>
    </xf>
    <xf numFmtId="172" fontId="3" fillId="0" borderId="0" xfId="37" applyNumberFormat="1" applyFont="1" applyFill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3" fillId="0" borderId="0" xfId="36" applyFont="1" applyFill="1" applyBorder="1" applyAlignment="1" quotePrefix="1">
      <alignment horizontal="left" wrapText="1"/>
      <protection/>
    </xf>
    <xf numFmtId="0" fontId="3" fillId="0" borderId="0" xfId="36" applyFont="1" applyBorder="1" applyAlignment="1">
      <alignment horizontal="left" wrapText="1"/>
      <protection/>
    </xf>
    <xf numFmtId="172" fontId="4" fillId="0" borderId="11" xfId="34" applyNumberFormat="1" applyFont="1" applyFill="1" applyBorder="1" applyAlignment="1">
      <alignment/>
    </xf>
    <xf numFmtId="169" fontId="4" fillId="0" borderId="0" xfId="34" applyNumberFormat="1" applyFont="1" applyFill="1" applyBorder="1" applyAlignment="1">
      <alignment/>
    </xf>
    <xf numFmtId="169" fontId="3" fillId="0" borderId="0" xfId="34" applyNumberFormat="1" applyFont="1" applyFill="1" applyBorder="1" applyAlignment="1">
      <alignment horizontal="left"/>
    </xf>
    <xf numFmtId="172" fontId="3" fillId="0" borderId="0" xfId="34" applyNumberFormat="1" applyFont="1" applyFill="1" applyBorder="1" applyAlignment="1">
      <alignment horizontal="left"/>
    </xf>
    <xf numFmtId="0" fontId="3" fillId="0" borderId="0" xfId="36" applyFont="1" applyBorder="1" applyAlignment="1">
      <alignment horizontal="left"/>
      <protection/>
    </xf>
    <xf numFmtId="172" fontId="4" fillId="0" borderId="12" xfId="34" applyNumberFormat="1" applyFont="1" applyFill="1" applyBorder="1" applyAlignment="1">
      <alignment/>
    </xf>
    <xf numFmtId="172" fontId="3" fillId="0" borderId="13" xfId="37" applyNumberFormat="1" applyFont="1" applyFill="1" applyBorder="1" applyAlignment="1">
      <alignment horizontal="right"/>
      <protection/>
    </xf>
    <xf numFmtId="169" fontId="2" fillId="0" borderId="0" xfId="0" applyNumberFormat="1" applyFont="1" applyAlignment="1">
      <alignment/>
    </xf>
    <xf numFmtId="172" fontId="4" fillId="0" borderId="0" xfId="34" applyNumberFormat="1" applyFont="1" applyFill="1" applyBorder="1" applyAlignment="1">
      <alignment/>
    </xf>
    <xf numFmtId="169" fontId="4" fillId="0" borderId="0" xfId="37" applyNumberFormat="1" applyFont="1" applyFill="1" applyBorder="1" applyAlignment="1">
      <alignment horizontal="right"/>
      <protection/>
    </xf>
    <xf numFmtId="172" fontId="3" fillId="0" borderId="0" xfId="34" applyNumberFormat="1" applyFont="1" applyFill="1" applyBorder="1" applyAlignment="1">
      <alignment/>
    </xf>
    <xf numFmtId="0" fontId="4" fillId="0" borderId="0" xfId="35" applyFont="1" applyAlignment="1">
      <alignment wrapText="1"/>
      <protection/>
    </xf>
    <xf numFmtId="0" fontId="8" fillId="0" borderId="0" xfId="0" applyFont="1" applyAlignment="1">
      <alignment/>
    </xf>
    <xf numFmtId="172" fontId="9" fillId="0" borderId="0" xfId="34" applyNumberFormat="1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36" applyFont="1" applyFill="1" applyBorder="1" applyAlignment="1">
      <alignment horizontal="center" wrapText="1"/>
      <protection/>
    </xf>
    <xf numFmtId="0" fontId="12" fillId="0" borderId="0" xfId="36" applyFont="1" applyFill="1" applyBorder="1" applyAlignment="1">
      <alignment/>
      <protection/>
    </xf>
    <xf numFmtId="0" fontId="13" fillId="0" borderId="0" xfId="36" applyFont="1" applyFill="1" applyBorder="1" applyAlignment="1">
      <alignment horizontal="center" vertical="center"/>
      <protection/>
    </xf>
    <xf numFmtId="0" fontId="12" fillId="0" borderId="0" xfId="36" applyFont="1" applyBorder="1" applyAlignment="1">
      <alignment/>
      <protection/>
    </xf>
    <xf numFmtId="0" fontId="12" fillId="0" borderId="0" xfId="36" applyFont="1" applyFill="1" applyBorder="1" applyAlignment="1">
      <alignment horizontal="center" vertical="center"/>
      <protection/>
    </xf>
    <xf numFmtId="172" fontId="12" fillId="0" borderId="0" xfId="37" applyNumberFormat="1" applyFont="1" applyFill="1" applyAlignment="1">
      <alignment horizontal="right"/>
      <protection/>
    </xf>
    <xf numFmtId="172" fontId="12" fillId="0" borderId="0" xfId="37" applyNumberFormat="1" applyFont="1" applyFill="1" applyBorder="1" applyAlignment="1">
      <alignment horizontal="right"/>
      <protection/>
    </xf>
    <xf numFmtId="0" fontId="13" fillId="0" borderId="0" xfId="35" applyFont="1" applyFill="1" applyBorder="1">
      <alignment/>
      <protection/>
    </xf>
    <xf numFmtId="172" fontId="13" fillId="0" borderId="12" xfId="66" applyNumberFormat="1" applyFont="1" applyFill="1" applyBorder="1" applyAlignment="1">
      <alignment/>
    </xf>
    <xf numFmtId="172" fontId="13" fillId="0" borderId="0" xfId="66" applyNumberFormat="1" applyFont="1" applyFill="1" applyBorder="1" applyAlignment="1">
      <alignment/>
    </xf>
    <xf numFmtId="0" fontId="12" fillId="0" borderId="0" xfId="37" applyFont="1" applyFill="1" applyBorder="1" applyAlignment="1">
      <alignment/>
      <protection/>
    </xf>
    <xf numFmtId="0" fontId="12" fillId="0" borderId="0" xfId="37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49" fontId="12" fillId="0" borderId="0" xfId="38" applyNumberFormat="1" applyFont="1" applyFill="1" applyAlignment="1">
      <alignment horizontal="left" vertical="justify" wrapText="1"/>
      <protection/>
    </xf>
    <xf numFmtId="0" fontId="12" fillId="0" borderId="0" xfId="0" applyFont="1" applyFill="1" applyAlignment="1">
      <alignment/>
    </xf>
    <xf numFmtId="0" fontId="13" fillId="0" borderId="0" xfId="35" applyFont="1">
      <alignment/>
      <protection/>
    </xf>
    <xf numFmtId="172" fontId="13" fillId="0" borderId="11" xfId="66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0" xfId="0" applyNumberFormat="1" applyFont="1" applyFill="1" applyAlignment="1">
      <alignment/>
    </xf>
    <xf numFmtId="169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172" fontId="10" fillId="0" borderId="12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0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0" fillId="0" borderId="12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172" fontId="4" fillId="0" borderId="0" xfId="3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174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13" fillId="0" borderId="0" xfId="36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3" fillId="0" borderId="0" xfId="35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5" applyFont="1" applyBorder="1" applyAlignment="1">
      <alignment wrapText="1"/>
      <protection/>
    </xf>
    <xf numFmtId="0" fontId="20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36" applyFont="1" applyFill="1" applyBorder="1" applyAlignment="1">
      <alignment horizontal="left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_JSCB Kyrgyzstan_2005_TB" xfId="35"/>
    <cellStyle name="Normal_Worksheet in   Fs" xfId="36"/>
    <cellStyle name="Normal_Worksheet in (C) 2243 IAS Transformation schedule 2003 &amp; Notes to FS - info for Memo" xfId="37"/>
    <cellStyle name="Normal_Worksheet in TB LS Blank Leadsheet Excel Template - Used by Trial Balance to Create Leadsheets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C4" sqref="C4:E6"/>
    </sheetView>
  </sheetViews>
  <sheetFormatPr defaultColWidth="9.140625" defaultRowHeight="12.75"/>
  <cols>
    <col min="1" max="1" width="56.421875" style="2" bestFit="1" customWidth="1"/>
    <col min="2" max="2" width="0.71875" style="2" customWidth="1"/>
    <col min="3" max="3" width="14.28125" style="4" customWidth="1"/>
    <col min="4" max="4" width="1.57421875" style="2" customWidth="1"/>
    <col min="5" max="5" width="14.00390625" style="2" customWidth="1"/>
    <col min="6" max="6" width="11.57421875" style="2" customWidth="1"/>
    <col min="7" max="8" width="13.7109375" style="5" customWidth="1"/>
    <col min="9" max="9" width="11.00390625" style="2" bestFit="1" customWidth="1"/>
    <col min="10" max="16384" width="9.140625" style="2" customWidth="1"/>
  </cols>
  <sheetData>
    <row r="1" spans="1:5" ht="12.75">
      <c r="A1" s="88" t="s">
        <v>52</v>
      </c>
      <c r="B1" s="88"/>
      <c r="C1" s="88"/>
      <c r="D1" s="88"/>
      <c r="E1" s="88"/>
    </row>
    <row r="2" spans="1:8" ht="13.5" thickBot="1">
      <c r="A2" s="89" t="s">
        <v>53</v>
      </c>
      <c r="B2" s="89"/>
      <c r="C2" s="89"/>
      <c r="D2" s="89"/>
      <c r="E2" s="89"/>
      <c r="F2" s="1"/>
      <c r="G2" s="3"/>
      <c r="H2" s="3"/>
    </row>
    <row r="4" spans="3:5" ht="12.75">
      <c r="C4" s="90" t="s">
        <v>54</v>
      </c>
      <c r="D4" s="90"/>
      <c r="E4" s="90" t="s">
        <v>55</v>
      </c>
    </row>
    <row r="5" spans="1:8" ht="12.75" customHeight="1">
      <c r="A5" s="6"/>
      <c r="B5" s="6"/>
      <c r="C5" s="90" t="s">
        <v>57</v>
      </c>
      <c r="D5" s="90"/>
      <c r="E5" s="90" t="s">
        <v>58</v>
      </c>
      <c r="G5" s="7"/>
      <c r="H5" s="7"/>
    </row>
    <row r="6" spans="1:8" ht="12.75">
      <c r="A6" s="8"/>
      <c r="B6" s="9"/>
      <c r="C6" s="90" t="s">
        <v>56</v>
      </c>
      <c r="D6" s="90"/>
      <c r="E6" s="90" t="s">
        <v>56</v>
      </c>
      <c r="G6" s="10"/>
      <c r="H6" s="10"/>
    </row>
    <row r="7" spans="1:5" ht="12">
      <c r="A7" s="11" t="s">
        <v>59</v>
      </c>
      <c r="B7" s="11"/>
      <c r="C7" s="12"/>
      <c r="E7" s="12"/>
    </row>
    <row r="8" spans="1:6" ht="12">
      <c r="A8" s="13" t="s">
        <v>60</v>
      </c>
      <c r="B8" s="14">
        <v>13</v>
      </c>
      <c r="C8" s="15">
        <v>431192</v>
      </c>
      <c r="E8" s="15">
        <v>420601</v>
      </c>
      <c r="F8" s="16"/>
    </row>
    <row r="9" spans="1:6" ht="12">
      <c r="A9" s="80" t="s">
        <v>0</v>
      </c>
      <c r="B9" s="14"/>
      <c r="C9" s="15">
        <v>294630</v>
      </c>
      <c r="E9" s="15">
        <v>326547</v>
      </c>
      <c r="F9" s="16"/>
    </row>
    <row r="10" spans="1:6" ht="12">
      <c r="A10" s="80" t="s">
        <v>1</v>
      </c>
      <c r="B10" s="14"/>
      <c r="C10" s="15">
        <v>555226</v>
      </c>
      <c r="E10" s="15">
        <v>560722</v>
      </c>
      <c r="F10" s="16"/>
    </row>
    <row r="11" spans="1:6" ht="12">
      <c r="A11" s="13" t="s">
        <v>2</v>
      </c>
      <c r="B11" s="14"/>
      <c r="C11" s="15">
        <v>0</v>
      </c>
      <c r="E11" s="15">
        <v>0</v>
      </c>
      <c r="F11" s="16"/>
    </row>
    <row r="12" spans="1:6" ht="12">
      <c r="A12" s="13" t="s">
        <v>3</v>
      </c>
      <c r="B12" s="14"/>
      <c r="C12" s="15">
        <v>0</v>
      </c>
      <c r="E12" s="15">
        <v>0</v>
      </c>
      <c r="F12" s="16"/>
    </row>
    <row r="13" spans="1:6" ht="12">
      <c r="A13" s="91" t="s">
        <v>61</v>
      </c>
      <c r="B13" s="14"/>
      <c r="C13" s="71">
        <f>C8+C9+C10+C11</f>
        <v>1281048</v>
      </c>
      <c r="E13" s="71">
        <f>SUM(E8:E12)</f>
        <v>1307870</v>
      </c>
      <c r="F13" s="16"/>
    </row>
    <row r="14" ht="12">
      <c r="A14" s="82"/>
    </row>
    <row r="15" spans="1:5" ht="24">
      <c r="A15" s="13" t="s">
        <v>4</v>
      </c>
      <c r="B15" s="14"/>
      <c r="C15" s="17">
        <v>281</v>
      </c>
      <c r="E15" s="17">
        <v>2698</v>
      </c>
    </row>
    <row r="16" spans="1:5" ht="12">
      <c r="A16" s="18" t="s">
        <v>7</v>
      </c>
      <c r="B16" s="14">
        <v>14</v>
      </c>
      <c r="C16" s="17">
        <v>0</v>
      </c>
      <c r="E16" s="17">
        <v>0</v>
      </c>
    </row>
    <row r="17" spans="1:5" ht="12.75" customHeight="1">
      <c r="A17" s="13" t="s">
        <v>8</v>
      </c>
      <c r="C17" s="15"/>
      <c r="E17" s="15"/>
    </row>
    <row r="18" spans="1:5" ht="12.75" customHeight="1">
      <c r="A18" s="18" t="s">
        <v>7</v>
      </c>
      <c r="B18" s="14">
        <v>15</v>
      </c>
      <c r="C18" s="15">
        <v>0</v>
      </c>
      <c r="E18" s="15">
        <v>0</v>
      </c>
    </row>
    <row r="19" spans="1:5" ht="12.75" customHeight="1">
      <c r="A19" s="13" t="s">
        <v>6</v>
      </c>
      <c r="B19" s="14">
        <v>16</v>
      </c>
      <c r="C19" s="15">
        <v>427771</v>
      </c>
      <c r="E19" s="15">
        <v>303732</v>
      </c>
    </row>
    <row r="20" spans="1:5" ht="12.75" customHeight="1">
      <c r="A20" s="13" t="s">
        <v>5</v>
      </c>
      <c r="B20" s="14">
        <v>17</v>
      </c>
      <c r="C20" s="15">
        <v>2915693</v>
      </c>
      <c r="E20" s="15">
        <v>2290347</v>
      </c>
    </row>
    <row r="21" spans="1:5" ht="12.75" customHeight="1">
      <c r="A21" s="13" t="s">
        <v>9</v>
      </c>
      <c r="B21" s="14"/>
      <c r="C21" s="15">
        <v>-152467</v>
      </c>
      <c r="E21" s="15">
        <v>-166925</v>
      </c>
    </row>
    <row r="22" spans="1:5" ht="12.75" customHeight="1">
      <c r="A22" s="83" t="s">
        <v>62</v>
      </c>
      <c r="B22" s="14"/>
      <c r="C22" s="71">
        <v>2763226</v>
      </c>
      <c r="D22" s="72"/>
      <c r="E22" s="71">
        <v>2427154</v>
      </c>
    </row>
    <row r="23" spans="1:5" ht="12.75" customHeight="1">
      <c r="A23" s="13" t="s">
        <v>10</v>
      </c>
      <c r="B23" s="14">
        <v>18</v>
      </c>
      <c r="C23" s="15">
        <v>143862</v>
      </c>
      <c r="E23" s="15">
        <v>152046</v>
      </c>
    </row>
    <row r="24" spans="1:5" ht="12.75" customHeight="1">
      <c r="A24" s="13" t="s">
        <v>63</v>
      </c>
      <c r="B24" s="14"/>
      <c r="C24" s="15">
        <v>0</v>
      </c>
      <c r="E24" s="15">
        <v>0</v>
      </c>
    </row>
    <row r="25" spans="1:5" ht="12.75" customHeight="1">
      <c r="A25" s="13" t="s">
        <v>11</v>
      </c>
      <c r="B25" s="14"/>
      <c r="C25" s="15">
        <v>0</v>
      </c>
      <c r="E25" s="15">
        <v>0</v>
      </c>
    </row>
    <row r="26" spans="1:5" ht="12.75" customHeight="1">
      <c r="A26" s="13" t="s">
        <v>64</v>
      </c>
      <c r="B26" s="14"/>
      <c r="C26" s="15"/>
      <c r="E26" s="15"/>
    </row>
    <row r="27" spans="1:5" ht="12.75" customHeight="1">
      <c r="A27" s="13" t="s">
        <v>65</v>
      </c>
      <c r="B27" s="14">
        <v>19</v>
      </c>
      <c r="C27" s="15">
        <v>163006</v>
      </c>
      <c r="E27" s="15">
        <v>110584</v>
      </c>
    </row>
    <row r="28" spans="1:5" ht="12.75" customHeight="1">
      <c r="A28" s="13" t="s">
        <v>12</v>
      </c>
      <c r="B28" s="14">
        <v>12</v>
      </c>
      <c r="C28" s="15">
        <v>0</v>
      </c>
      <c r="E28" s="15">
        <v>0</v>
      </c>
    </row>
    <row r="29" spans="1:5" ht="12.75" customHeight="1">
      <c r="A29" s="19" t="s">
        <v>66</v>
      </c>
      <c r="B29" s="14">
        <v>20</v>
      </c>
      <c r="C29" s="15">
        <v>182759</v>
      </c>
      <c r="E29" s="15">
        <v>245785</v>
      </c>
    </row>
    <row r="30" spans="1:8" ht="13.5" customHeight="1" thickBot="1">
      <c r="A30" s="81" t="s">
        <v>67</v>
      </c>
      <c r="B30" s="11"/>
      <c r="C30" s="20">
        <v>4961953</v>
      </c>
      <c r="D30" s="20" t="e">
        <f>D13+D11+#REF!+#REF!+D15+D16+D17+#REF!+D18+D19+D22+D23+D24+D25+D26+D27+D28+D29</f>
        <v>#REF!</v>
      </c>
      <c r="E30" s="20">
        <v>4246137</v>
      </c>
      <c r="G30" s="21"/>
      <c r="H30" s="21"/>
    </row>
    <row r="31" spans="1:5" ht="12.75" thickTop="1">
      <c r="A31" s="19"/>
      <c r="B31" s="19"/>
      <c r="C31" s="22"/>
      <c r="E31" s="22"/>
    </row>
    <row r="32" spans="1:5" ht="12">
      <c r="A32" s="11" t="s">
        <v>68</v>
      </c>
      <c r="B32" s="11"/>
      <c r="C32" s="22"/>
      <c r="E32" s="22"/>
    </row>
    <row r="33" spans="1:5" ht="24">
      <c r="A33" s="13" t="s">
        <v>4</v>
      </c>
      <c r="B33" s="14">
        <v>14</v>
      </c>
      <c r="C33" s="23">
        <v>2434</v>
      </c>
      <c r="E33" s="23">
        <v>30660</v>
      </c>
    </row>
    <row r="34" spans="1:5" ht="12">
      <c r="A34" s="84" t="s">
        <v>13</v>
      </c>
      <c r="B34" s="14">
        <v>21</v>
      </c>
      <c r="C34" s="15">
        <v>436146</v>
      </c>
      <c r="E34" s="15">
        <v>37087</v>
      </c>
    </row>
    <row r="35" spans="1:5" ht="12">
      <c r="A35" s="24" t="s">
        <v>14</v>
      </c>
      <c r="B35" s="14">
        <v>22</v>
      </c>
      <c r="C35" s="15">
        <v>3520300</v>
      </c>
      <c r="E35" s="15">
        <v>3065043</v>
      </c>
    </row>
    <row r="36" spans="1:5" ht="12">
      <c r="A36" s="24" t="s">
        <v>15</v>
      </c>
      <c r="B36" s="14"/>
      <c r="C36" s="15"/>
      <c r="E36" s="15"/>
    </row>
    <row r="37" spans="1:5" ht="12">
      <c r="A37" s="24" t="s">
        <v>69</v>
      </c>
      <c r="B37" s="14">
        <v>23</v>
      </c>
      <c r="C37" s="15">
        <v>552</v>
      </c>
      <c r="E37" s="15">
        <v>627</v>
      </c>
    </row>
    <row r="38" spans="1:5" ht="12">
      <c r="A38" s="24" t="s">
        <v>16</v>
      </c>
      <c r="B38" s="14">
        <v>23</v>
      </c>
      <c r="C38" s="15">
        <v>245916</v>
      </c>
      <c r="E38" s="15">
        <v>474478</v>
      </c>
    </row>
    <row r="39" spans="1:5" ht="12">
      <c r="A39" s="24" t="s">
        <v>17</v>
      </c>
      <c r="B39" s="14"/>
      <c r="C39" s="15"/>
      <c r="E39" s="15"/>
    </row>
    <row r="40" spans="1:5" ht="12">
      <c r="A40" s="24" t="s">
        <v>18</v>
      </c>
      <c r="B40" s="14">
        <v>12</v>
      </c>
      <c r="C40" s="15">
        <v>2350</v>
      </c>
      <c r="E40" s="15">
        <v>1500</v>
      </c>
    </row>
    <row r="41" spans="1:5" ht="12">
      <c r="A41" s="80" t="s">
        <v>70</v>
      </c>
      <c r="B41" s="14">
        <v>24</v>
      </c>
      <c r="C41" s="15">
        <v>98059</v>
      </c>
      <c r="E41" s="15">
        <v>126416</v>
      </c>
    </row>
    <row r="42" spans="1:8" ht="12.75" customHeight="1">
      <c r="A42" s="81" t="s">
        <v>71</v>
      </c>
      <c r="B42" s="11"/>
      <c r="C42" s="25">
        <v>4305757</v>
      </c>
      <c r="E42" s="25">
        <f>SUM(E33:E41)</f>
        <v>3735811</v>
      </c>
      <c r="G42" s="21"/>
      <c r="H42" s="21"/>
    </row>
    <row r="43" spans="1:7" ht="12">
      <c r="A43" s="19"/>
      <c r="B43" s="19"/>
      <c r="C43" s="22"/>
      <c r="E43" s="22"/>
      <c r="G43" s="21"/>
    </row>
    <row r="44" spans="1:5" ht="12.75" customHeight="1">
      <c r="A44" s="11" t="s">
        <v>72</v>
      </c>
      <c r="B44" s="11"/>
      <c r="C44" s="22"/>
      <c r="E44" s="22"/>
    </row>
    <row r="45" spans="1:5" ht="12.75" customHeight="1">
      <c r="A45" s="19" t="s">
        <v>73</v>
      </c>
      <c r="B45" s="14">
        <v>25</v>
      </c>
      <c r="C45" s="15">
        <v>521894</v>
      </c>
      <c r="E45" s="15">
        <f>160912+259334</f>
        <v>420246</v>
      </c>
    </row>
    <row r="46" spans="1:5" ht="12.75" customHeight="1">
      <c r="A46" s="19" t="s">
        <v>74</v>
      </c>
      <c r="B46" s="19"/>
      <c r="C46" s="15"/>
      <c r="E46" s="15">
        <v>0</v>
      </c>
    </row>
    <row r="47" spans="1:5" ht="12.75" customHeight="1">
      <c r="A47" s="85" t="s">
        <v>75</v>
      </c>
      <c r="B47" s="19"/>
      <c r="C47" s="15">
        <v>0</v>
      </c>
      <c r="E47" s="15">
        <v>0</v>
      </c>
    </row>
    <row r="48" spans="1:5" ht="12">
      <c r="A48" s="19" t="s">
        <v>76</v>
      </c>
      <c r="B48" s="19"/>
      <c r="C48" s="15">
        <v>24</v>
      </c>
      <c r="E48" s="15">
        <v>45</v>
      </c>
    </row>
    <row r="49" spans="1:5" ht="12.75" customHeight="1">
      <c r="A49" s="19" t="s">
        <v>20</v>
      </c>
      <c r="B49" s="19"/>
      <c r="C49" s="15">
        <v>0</v>
      </c>
      <c r="E49" s="15">
        <v>0</v>
      </c>
    </row>
    <row r="50" spans="1:5" ht="12.75" customHeight="1">
      <c r="A50" s="19" t="s">
        <v>19</v>
      </c>
      <c r="B50" s="19"/>
      <c r="C50" s="26">
        <v>134278</v>
      </c>
      <c r="D50" s="27"/>
      <c r="E50" s="26">
        <v>90036</v>
      </c>
    </row>
    <row r="51" spans="1:8" ht="12.75" customHeight="1">
      <c r="A51" s="11" t="s">
        <v>77</v>
      </c>
      <c r="B51" s="11"/>
      <c r="C51" s="28">
        <f>SUM(C45:C50)</f>
        <v>656196</v>
      </c>
      <c r="E51" s="28">
        <v>510326</v>
      </c>
      <c r="G51" s="29"/>
      <c r="H51" s="29"/>
    </row>
    <row r="52" spans="1:8" ht="12.75" customHeight="1">
      <c r="A52" s="19" t="s">
        <v>78</v>
      </c>
      <c r="B52" s="11"/>
      <c r="C52" s="30"/>
      <c r="E52" s="30"/>
      <c r="G52" s="29"/>
      <c r="H52" s="29"/>
    </row>
    <row r="53" spans="1:8" ht="12.75" customHeight="1">
      <c r="A53" s="11" t="s">
        <v>79</v>
      </c>
      <c r="B53" s="11"/>
      <c r="C53" s="25">
        <f>SUM(C51:C52)</f>
        <v>656196</v>
      </c>
      <c r="E53" s="25">
        <f>SUM(E51:E52)</f>
        <v>510326</v>
      </c>
      <c r="G53" s="29"/>
      <c r="H53" s="29"/>
    </row>
    <row r="54" spans="1:8" ht="13.5" customHeight="1" thickBot="1">
      <c r="A54" s="86" t="s">
        <v>80</v>
      </c>
      <c r="B54" s="31"/>
      <c r="C54" s="20">
        <v>4961953</v>
      </c>
      <c r="E54" s="20">
        <v>4246137</v>
      </c>
      <c r="G54" s="21"/>
      <c r="H54" s="21"/>
    </row>
    <row r="55" spans="1:8" ht="12.75" thickTop="1">
      <c r="A55" s="19"/>
      <c r="B55" s="19"/>
      <c r="C55" s="2"/>
      <c r="G55" s="22"/>
      <c r="H55" s="22"/>
    </row>
    <row r="56" spans="1:5" ht="12">
      <c r="A56" s="32"/>
      <c r="C56" s="33"/>
      <c r="E56" s="33"/>
    </row>
    <row r="58" spans="1:5" ht="12">
      <c r="A58" s="79" t="s">
        <v>50</v>
      </c>
      <c r="E58" s="75" t="s">
        <v>21</v>
      </c>
    </row>
    <row r="62" spans="1:5" ht="12">
      <c r="A62" s="74" t="s">
        <v>22</v>
      </c>
      <c r="E62" s="75" t="s">
        <v>23</v>
      </c>
    </row>
    <row r="63" spans="1:3" ht="12">
      <c r="A63" s="76" t="s">
        <v>24</v>
      </c>
      <c r="C63" s="17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77.421875" style="35" customWidth="1"/>
    <col min="2" max="2" width="0.85546875" style="35" customWidth="1"/>
    <col min="3" max="3" width="16.421875" style="35" bestFit="1" customWidth="1"/>
    <col min="4" max="4" width="1.8515625" style="36" customWidth="1"/>
    <col min="5" max="5" width="15.421875" style="35" bestFit="1" customWidth="1"/>
    <col min="6" max="16384" width="9.140625" style="35" customWidth="1"/>
  </cols>
  <sheetData>
    <row r="1" spans="1:5" ht="14.25">
      <c r="A1" s="88" t="s">
        <v>52</v>
      </c>
      <c r="B1" s="88"/>
      <c r="C1" s="88"/>
      <c r="D1" s="88"/>
      <c r="E1" s="88"/>
    </row>
    <row r="2" spans="1:6" ht="15" thickBot="1">
      <c r="A2" s="89" t="s">
        <v>81</v>
      </c>
      <c r="B2" s="89"/>
      <c r="C2" s="89"/>
      <c r="D2" s="89"/>
      <c r="E2" s="89"/>
      <c r="F2" s="34"/>
    </row>
    <row r="4" spans="3:5" ht="14.25">
      <c r="C4" s="90" t="s">
        <v>54</v>
      </c>
      <c r="D4" s="90"/>
      <c r="E4" s="90" t="s">
        <v>55</v>
      </c>
    </row>
    <row r="5" spans="1:5" ht="14.25">
      <c r="A5" s="37"/>
      <c r="B5" s="37"/>
      <c r="C5" s="90" t="s">
        <v>57</v>
      </c>
      <c r="D5" s="90"/>
      <c r="E5" s="90" t="s">
        <v>58</v>
      </c>
    </row>
    <row r="6" spans="1:5" ht="15">
      <c r="A6" s="38"/>
      <c r="B6" s="39"/>
      <c r="C6" s="90" t="s">
        <v>56</v>
      </c>
      <c r="D6" s="90"/>
      <c r="E6" s="90" t="s">
        <v>56</v>
      </c>
    </row>
    <row r="7" spans="1:5" ht="14.25">
      <c r="A7" s="40"/>
      <c r="B7" s="40"/>
      <c r="C7" s="38"/>
      <c r="D7" s="38"/>
      <c r="E7" s="38"/>
    </row>
    <row r="8" spans="1:5" ht="14.25">
      <c r="A8" s="87" t="s">
        <v>25</v>
      </c>
      <c r="B8" s="41">
        <v>4</v>
      </c>
      <c r="C8" s="42">
        <v>398173</v>
      </c>
      <c r="D8" s="43"/>
      <c r="E8" s="42">
        <v>325972</v>
      </c>
    </row>
    <row r="9" spans="1:5" ht="14.25">
      <c r="A9" s="87" t="s">
        <v>26</v>
      </c>
      <c r="B9" s="41">
        <v>4</v>
      </c>
      <c r="C9" s="42">
        <v>-12372</v>
      </c>
      <c r="D9" s="43"/>
      <c r="E9" s="42">
        <v>-87831</v>
      </c>
    </row>
    <row r="10" spans="1:5" ht="15">
      <c r="A10" s="44" t="s">
        <v>27</v>
      </c>
      <c r="B10" s="44"/>
      <c r="C10" s="45">
        <v>276801</v>
      </c>
      <c r="D10" s="46"/>
      <c r="E10" s="45">
        <v>238141</v>
      </c>
    </row>
    <row r="11" spans="1:5" ht="14.25">
      <c r="A11" s="47"/>
      <c r="B11" s="47"/>
      <c r="C11" s="38"/>
      <c r="D11" s="38"/>
      <c r="E11" s="38"/>
    </row>
    <row r="12" spans="1:5" ht="14.25">
      <c r="A12" s="38" t="s">
        <v>82</v>
      </c>
      <c r="B12" s="41">
        <v>5</v>
      </c>
      <c r="C12" s="42">
        <v>119630</v>
      </c>
      <c r="D12" s="43"/>
      <c r="E12" s="42">
        <v>11693</v>
      </c>
    </row>
    <row r="13" spans="1:5" ht="14.25">
      <c r="A13" s="38" t="s">
        <v>82</v>
      </c>
      <c r="B13" s="41">
        <v>6</v>
      </c>
      <c r="C13" s="42">
        <v>-390</v>
      </c>
      <c r="D13" s="43"/>
      <c r="E13" s="42">
        <v>-119</v>
      </c>
    </row>
    <row r="14" spans="1:5" ht="15">
      <c r="A14" s="77" t="s">
        <v>83</v>
      </c>
      <c r="B14" s="44"/>
      <c r="C14" s="45">
        <f>C12+C13</f>
        <v>119240</v>
      </c>
      <c r="D14" s="46"/>
      <c r="E14" s="45">
        <v>111574</v>
      </c>
    </row>
    <row r="15" spans="1:5" ht="14.25">
      <c r="A15" s="47"/>
      <c r="B15" s="47"/>
      <c r="C15" s="38"/>
      <c r="D15" s="38"/>
      <c r="E15" s="38"/>
    </row>
    <row r="16" spans="1:5" ht="14.25">
      <c r="A16" s="48" t="s">
        <v>28</v>
      </c>
      <c r="B16" s="41">
        <v>7</v>
      </c>
      <c r="C16" s="42">
        <v>0</v>
      </c>
      <c r="D16" s="43"/>
      <c r="E16" s="42">
        <v>0</v>
      </c>
    </row>
    <row r="17" spans="1:5" ht="28.5">
      <c r="A17" s="48" t="s">
        <v>29</v>
      </c>
      <c r="B17" s="41"/>
      <c r="C17" s="42">
        <v>1578</v>
      </c>
      <c r="D17" s="43"/>
      <c r="E17" s="42">
        <v>-1046</v>
      </c>
    </row>
    <row r="18" spans="1:5" ht="14.25">
      <c r="A18" s="47" t="s">
        <v>30</v>
      </c>
      <c r="C18" s="42">
        <v>66634</v>
      </c>
      <c r="D18" s="43"/>
      <c r="E18" s="42">
        <v>62603</v>
      </c>
    </row>
    <row r="19" spans="1:5" ht="14.25">
      <c r="A19" s="48" t="s">
        <v>31</v>
      </c>
      <c r="B19" s="41">
        <v>8</v>
      </c>
      <c r="C19" s="42">
        <v>0</v>
      </c>
      <c r="D19" s="43"/>
      <c r="E19" s="42">
        <v>0</v>
      </c>
    </row>
    <row r="20" spans="1:7" ht="14.25">
      <c r="A20" s="47" t="s">
        <v>32</v>
      </c>
      <c r="C20" s="42">
        <v>23124</v>
      </c>
      <c r="D20" s="43"/>
      <c r="E20" s="42">
        <v>15363</v>
      </c>
      <c r="F20" s="49"/>
      <c r="G20" s="49"/>
    </row>
    <row r="21" spans="1:7" ht="15">
      <c r="A21" s="44" t="s">
        <v>33</v>
      </c>
      <c r="B21" s="44"/>
      <c r="C21" s="46">
        <f>SUM(C10,C14,C16:C20)</f>
        <v>487377</v>
      </c>
      <c r="D21" s="46"/>
      <c r="E21" s="46">
        <v>426635</v>
      </c>
      <c r="F21" s="49"/>
      <c r="G21" s="49"/>
    </row>
    <row r="22" spans="1:5" ht="14.25">
      <c r="A22" s="47"/>
      <c r="B22" s="47"/>
      <c r="C22" s="38"/>
      <c r="D22" s="38"/>
      <c r="E22" s="38"/>
    </row>
    <row r="23" spans="1:5" ht="13.5" customHeight="1">
      <c r="A23" s="50" t="s">
        <v>34</v>
      </c>
      <c r="B23" s="41">
        <v>9</v>
      </c>
      <c r="C23" s="42">
        <v>-154</v>
      </c>
      <c r="D23" s="43"/>
      <c r="E23" s="42">
        <v>-27384</v>
      </c>
    </row>
    <row r="24" spans="1:5" ht="12" customHeight="1">
      <c r="A24" s="50" t="s">
        <v>84</v>
      </c>
      <c r="B24" s="41">
        <v>10</v>
      </c>
      <c r="C24" s="42">
        <v>-199902</v>
      </c>
      <c r="D24" s="43"/>
      <c r="E24" s="42">
        <v>-176216</v>
      </c>
    </row>
    <row r="25" spans="1:5" ht="14.25">
      <c r="A25" s="51" t="s">
        <v>35</v>
      </c>
      <c r="B25" s="41">
        <v>11</v>
      </c>
      <c r="C25" s="42">
        <v>-152629</v>
      </c>
      <c r="D25" s="43"/>
      <c r="E25" s="42">
        <v>132261</v>
      </c>
    </row>
    <row r="26" spans="1:5" ht="15">
      <c r="A26" s="52" t="s">
        <v>36</v>
      </c>
      <c r="B26" s="52"/>
      <c r="C26" s="46">
        <v>134692</v>
      </c>
      <c r="D26" s="46"/>
      <c r="E26" s="46">
        <v>90774</v>
      </c>
    </row>
    <row r="27" spans="1:5" ht="14.25">
      <c r="A27" s="40"/>
      <c r="B27" s="40"/>
      <c r="C27" s="38"/>
      <c r="D27" s="38"/>
      <c r="E27" s="38"/>
    </row>
    <row r="28" spans="1:5" ht="14.25">
      <c r="A28" s="40" t="s">
        <v>37</v>
      </c>
      <c r="B28" s="41">
        <v>12</v>
      </c>
      <c r="C28" s="42">
        <v>11500</v>
      </c>
      <c r="D28" s="43"/>
      <c r="E28" s="42">
        <v>10720</v>
      </c>
    </row>
    <row r="29" spans="1:6" ht="15.75" thickBot="1">
      <c r="A29" s="52" t="s">
        <v>38</v>
      </c>
      <c r="B29" s="52"/>
      <c r="C29" s="53">
        <v>123192</v>
      </c>
      <c r="D29" s="46"/>
      <c r="E29" s="53">
        <v>80054</v>
      </c>
      <c r="F29" s="54"/>
    </row>
    <row r="30" spans="1:5" ht="15" thickTop="1">
      <c r="A30" s="55"/>
      <c r="B30" s="56"/>
      <c r="C30" s="57"/>
      <c r="D30" s="58"/>
      <c r="E30" s="57"/>
    </row>
    <row r="31" ht="15">
      <c r="A31" s="59" t="s">
        <v>39</v>
      </c>
    </row>
    <row r="32" ht="14.25">
      <c r="A32" s="35" t="s">
        <v>40</v>
      </c>
    </row>
    <row r="33" spans="1:5" ht="14.25">
      <c r="A33" s="60" t="s">
        <v>41</v>
      </c>
      <c r="C33" s="42">
        <v>0</v>
      </c>
      <c r="D33" s="43"/>
      <c r="E33" s="42">
        <v>0</v>
      </c>
    </row>
    <row r="34" spans="1:5" ht="14.25">
      <c r="A34" s="61" t="s">
        <v>42</v>
      </c>
      <c r="C34" s="42">
        <v>0</v>
      </c>
      <c r="D34" s="43"/>
      <c r="E34" s="42">
        <v>0</v>
      </c>
    </row>
    <row r="35" spans="1:5" ht="14.25">
      <c r="A35" s="62" t="s">
        <v>43</v>
      </c>
      <c r="C35" s="42"/>
      <c r="D35" s="43"/>
      <c r="E35" s="42"/>
    </row>
    <row r="36" spans="1:5" ht="15">
      <c r="A36" s="59" t="s">
        <v>44</v>
      </c>
      <c r="C36" s="63">
        <f>SUM(C33:C35)</f>
        <v>0</v>
      </c>
      <c r="D36" s="64"/>
      <c r="E36" s="63">
        <f>SUM(E33:E35)</f>
        <v>0</v>
      </c>
    </row>
    <row r="37" spans="1:7" ht="15.75" thickBot="1">
      <c r="A37" s="59" t="s">
        <v>45</v>
      </c>
      <c r="C37" s="65">
        <f>C36+C29</f>
        <v>123192</v>
      </c>
      <c r="D37" s="66"/>
      <c r="E37" s="65">
        <f>E36+E29</f>
        <v>80054</v>
      </c>
      <c r="G37" s="54"/>
    </row>
    <row r="38" spans="3:5" ht="15" thickTop="1">
      <c r="C38" s="54"/>
      <c r="D38" s="67"/>
      <c r="E38" s="54"/>
    </row>
    <row r="40" ht="15">
      <c r="A40" s="59" t="s">
        <v>46</v>
      </c>
    </row>
    <row r="41" spans="1:5" ht="14.25">
      <c r="A41" s="60" t="s">
        <v>47</v>
      </c>
      <c r="C41" s="54">
        <v>0</v>
      </c>
      <c r="D41" s="67"/>
      <c r="E41" s="54">
        <v>0</v>
      </c>
    </row>
    <row r="42" spans="1:5" ht="14.25">
      <c r="A42" s="60" t="s">
        <v>48</v>
      </c>
      <c r="C42" s="54">
        <v>0</v>
      </c>
      <c r="D42" s="67"/>
      <c r="E42" s="54">
        <v>0</v>
      </c>
    </row>
    <row r="43" spans="1:5" ht="15">
      <c r="A43" s="59" t="s">
        <v>38</v>
      </c>
      <c r="C43" s="68">
        <f>C29</f>
        <v>123192</v>
      </c>
      <c r="D43" s="66"/>
      <c r="E43" s="68">
        <f>E29</f>
        <v>80054</v>
      </c>
    </row>
    <row r="44" spans="1:5" ht="15">
      <c r="A44" s="59" t="s">
        <v>49</v>
      </c>
      <c r="C44" s="54">
        <f>C29-C43</f>
        <v>0</v>
      </c>
      <c r="D44" s="67"/>
      <c r="E44" s="54">
        <f>E29-E43</f>
        <v>0</v>
      </c>
    </row>
    <row r="45" spans="1:5" ht="14.25">
      <c r="A45" s="60" t="s">
        <v>47</v>
      </c>
      <c r="C45" s="54">
        <v>0</v>
      </c>
      <c r="D45" s="67"/>
      <c r="E45" s="54">
        <v>0</v>
      </c>
    </row>
    <row r="46" spans="1:5" ht="14.25">
      <c r="A46" s="60" t="s">
        <v>48</v>
      </c>
      <c r="C46" s="54">
        <v>0</v>
      </c>
      <c r="D46" s="67"/>
      <c r="E46" s="54">
        <v>0</v>
      </c>
    </row>
    <row r="47" spans="1:5" ht="15">
      <c r="A47" s="59" t="s">
        <v>45</v>
      </c>
      <c r="C47" s="68">
        <f>C37</f>
        <v>123192</v>
      </c>
      <c r="D47" s="66"/>
      <c r="E47" s="68">
        <f>E37</f>
        <v>80054</v>
      </c>
    </row>
    <row r="48" spans="1:5" ht="15">
      <c r="A48" s="59"/>
      <c r="C48" s="73"/>
      <c r="D48" s="66"/>
      <c r="E48" s="66"/>
    </row>
    <row r="49" spans="1:5" ht="14.25">
      <c r="A49" s="55"/>
      <c r="C49" s="69"/>
      <c r="D49" s="70"/>
      <c r="E49" s="69"/>
    </row>
    <row r="51" spans="1:5" ht="14.25">
      <c r="A51" s="78" t="s">
        <v>50</v>
      </c>
      <c r="E51" s="75" t="s">
        <v>21</v>
      </c>
    </row>
    <row r="55" spans="1:5" ht="14.25">
      <c r="A55" t="s">
        <v>51</v>
      </c>
      <c r="B55"/>
      <c r="C55"/>
      <c r="E55" t="s">
        <v>23</v>
      </c>
    </row>
    <row r="57" ht="14.25">
      <c r="A57" s="76" t="s">
        <v>24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Нуриддинов Азамат Нуриддинович</cp:lastModifiedBy>
  <cp:lastPrinted>2012-01-26T03:07:23Z</cp:lastPrinted>
  <dcterms:created xsi:type="dcterms:W3CDTF">1996-10-08T23:32:33Z</dcterms:created>
  <dcterms:modified xsi:type="dcterms:W3CDTF">2014-08-19T09:14:20Z</dcterms:modified>
  <cp:category/>
  <cp:version/>
  <cp:contentType/>
  <cp:contentStatus/>
</cp:coreProperties>
</file>