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449" activeTab="1"/>
  </bookViews>
  <sheets>
    <sheet name="офп" sheetId="1" r:id="rId1"/>
    <sheet name="осп" sheetId="2" r:id="rId2"/>
  </sheets>
  <definedNames>
    <definedName name="_xlnm.Print_Area" localSheetId="0">'офп'!$A$1:$D$55</definedName>
  </definedNames>
  <calcPr fullCalcOnLoad="1"/>
</workbook>
</file>

<file path=xl/sharedStrings.xml><?xml version="1.0" encoding="utf-8"?>
<sst xmlns="http://schemas.openxmlformats.org/spreadsheetml/2006/main" count="68" uniqueCount="59">
  <si>
    <t>-</t>
  </si>
  <si>
    <t>October 2015</t>
  </si>
  <si>
    <t>October 2014</t>
  </si>
  <si>
    <t>ACTIVES</t>
  </si>
  <si>
    <t>Money resources and actives in calculations</t>
  </si>
  <si>
    <t>The correspondent account in NBKR</t>
  </si>
  <si>
    <t>Accounts "Nostro" in commercial banks</t>
  </si>
  <si>
    <t xml:space="preserve">In total actives of the monetary market </t>
  </si>
  <si>
    <t>Investments held to maturity</t>
  </si>
  <si>
    <t>Credits and advances to banks</t>
  </si>
  <si>
    <t>Credits to clients</t>
  </si>
  <si>
    <t>Minus: reserve on a covering of losses</t>
  </si>
  <si>
    <t>In total pure credits</t>
  </si>
  <si>
    <t>Minus a reserve under depreciation</t>
  </si>
  <si>
    <t>Total credits to clients</t>
  </si>
  <si>
    <t>Financial tools,estimated at fair value, which changes are reflected in profit or in the losses during the period</t>
  </si>
  <si>
    <t>- pledged under REPO-AGREEMENT</t>
  </si>
  <si>
    <t>Fixed assets and intangible assets</t>
  </si>
  <si>
    <t xml:space="preserve">Other actives </t>
  </si>
  <si>
    <t>IN TOTAL ACTIVES</t>
  </si>
  <si>
    <t>OBLIGATIONS</t>
  </si>
  <si>
    <t>Accounts and deposits from banks</t>
  </si>
  <si>
    <t>Current accounts and deposits from customers</t>
  </si>
  <si>
    <t>Other funds</t>
  </si>
  <si>
    <t>Accounts payable for current income tax</t>
  </si>
  <si>
    <t>Deferred tax liabilities</t>
  </si>
  <si>
    <t>Other obligations</t>
  </si>
  <si>
    <t>IN TOTAL OBLIGATIONS</t>
  </si>
  <si>
    <t>THE CAPITAL</t>
  </si>
  <si>
    <t>Share capital</t>
  </si>
  <si>
    <t>Issue income</t>
  </si>
  <si>
    <t>reserves</t>
  </si>
  <si>
    <t>Retained earnings</t>
  </si>
  <si>
    <t>IN TOTAL CAPITAL</t>
  </si>
  <si>
    <t>IN TOTAL OBLIGATIONS AND THE  CAPITAL</t>
  </si>
  <si>
    <t>The report on a financial position on accounting balance on October, 31, 2015 OJSC "Commercial bank"</t>
  </si>
  <si>
    <t>Chairman of the Board</t>
  </si>
  <si>
    <t>ilebaev N. E.</t>
  </si>
  <si>
    <t xml:space="preserve">The chief accountant </t>
  </si>
  <si>
    <t>Djenbaeva E.T.</t>
  </si>
  <si>
    <t>The report on the comprehensive income on October, 31, 2015 OJSC "Commercial bank KYRGYZSTAN"</t>
  </si>
  <si>
    <t>Interest incomes</t>
  </si>
  <si>
    <t>Interest expenses</t>
  </si>
  <si>
    <t>Net interest income to losses from depreciation on assets</t>
  </si>
  <si>
    <t>Losses from depreciation on assets on which percent are charged</t>
  </si>
  <si>
    <t>Net interest income</t>
  </si>
  <si>
    <t>Commission income</t>
  </si>
  <si>
    <t>Commission expenses</t>
  </si>
  <si>
    <t>Net income (loss) from foreign currency transactions</t>
  </si>
  <si>
    <t>Losses (restoration of losses) from depreciation on other operations</t>
  </si>
  <si>
    <t xml:space="preserve">Other  income </t>
  </si>
  <si>
    <t>net not interest income</t>
  </si>
  <si>
    <t>operating income</t>
  </si>
  <si>
    <t>operating expenses</t>
  </si>
  <si>
    <t>Profit (loss) before income taxes</t>
  </si>
  <si>
    <t>Income tax expense</t>
  </si>
  <si>
    <t>Profit (loss) for the period</t>
  </si>
  <si>
    <t>Total comprehensive income for the period</t>
  </si>
  <si>
    <t>earnings per share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</si>
</sst>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сом&quot;;\-#,##0&quot;сом&quot;"/>
    <numFmt numFmtId="165" formatCode="#,##0&quot;сом&quot;;[Red]\-#,##0&quot;сом&quot;"/>
    <numFmt numFmtId="166" formatCode="#,##0.00&quot;сом&quot;;\-#,##0.00&quot;сом&quot;"/>
    <numFmt numFmtId="167" formatCode="#,##0.00&quot;сом&quot;;[Red]\-#,##0.00&quot;сом&quot;"/>
    <numFmt numFmtId="168" formatCode="_-* #,##0&quot;сом&quot;_-;\-* #,##0&quot;сом&quot;_-;_-* &quot;-&quot;&quot;сом&quot;_-;_-@_-"/>
    <numFmt numFmtId="169" formatCode="_-* #,##0_с_о_м_-;\-* #,##0_с_о_м_-;_-* &quot;-&quot;_с_о_м_-;_-@_-"/>
    <numFmt numFmtId="170" formatCode="_-* #,##0.00&quot;сом&quot;_-;\-* #,##0.00&quot;сом&quot;_-;_-* &quot;-&quot;??&quot;сом&quot;_-;_-@_-"/>
    <numFmt numFmtId="171" formatCode="_-* #,##0.00_с_о_м_-;\-* #,##0.00_с_о_м_-;_-* &quot;-&quot;??_с_о_м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 * #,##0.00_ ;_ * \-#,##0.00_ ;_ * &quot;-&quot;??_ ;_ @_ "/>
    <numFmt numFmtId="182" formatCode="mmmm\ yyyy"/>
    <numFmt numFmtId="183" formatCode="#,##0.0000"/>
    <numFmt numFmtId="184" formatCode="0.000000"/>
  </numFmts>
  <fonts count="53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0"/>
      <color indexed="63"/>
      <name val="Helv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color indexed="10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10"/>
      <color indexed="8"/>
      <name val="Arial"/>
      <family val="2"/>
    </font>
    <font>
      <sz val="10"/>
      <name val="TY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u val="single"/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8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7" fillId="0" borderId="0" xfId="39" applyFont="1" applyFill="1" applyBorder="1" applyAlignment="1">
      <alignment horizontal="center" wrapText="1"/>
      <protection/>
    </xf>
    <xf numFmtId="49" fontId="8" fillId="0" borderId="0" xfId="39" applyNumberFormat="1" applyFont="1" applyFill="1" applyBorder="1" applyAlignment="1">
      <alignment horizontal="center" vertical="center" wrapText="1"/>
      <protection/>
    </xf>
    <xf numFmtId="0" fontId="7" fillId="0" borderId="0" xfId="39" applyFont="1" applyFill="1" applyBorder="1" applyAlignment="1">
      <alignment/>
      <protection/>
    </xf>
    <xf numFmtId="14" fontId="8" fillId="0" borderId="10" xfId="39" applyNumberFormat="1" applyFont="1" applyFill="1" applyBorder="1" applyAlignment="1">
      <alignment horizontal="center"/>
      <protection/>
    </xf>
    <xf numFmtId="0" fontId="8" fillId="0" borderId="0" xfId="38" applyFont="1" applyFill="1" applyBorder="1">
      <alignment/>
      <protection/>
    </xf>
    <xf numFmtId="0" fontId="7" fillId="0" borderId="0" xfId="40" applyFont="1" applyFill="1" applyBorder="1" applyAlignment="1">
      <alignment/>
      <protection/>
    </xf>
    <xf numFmtId="0" fontId="7" fillId="0" borderId="0" xfId="39" applyFont="1" applyFill="1" applyBorder="1" applyAlignment="1">
      <alignment wrapText="1"/>
      <protection/>
    </xf>
    <xf numFmtId="14" fontId="8" fillId="0" borderId="0" xfId="39" applyNumberFormat="1" applyFont="1" applyFill="1" applyBorder="1" applyAlignment="1">
      <alignment horizontal="center"/>
      <protection/>
    </xf>
    <xf numFmtId="0" fontId="7" fillId="0" borderId="0" xfId="39" applyFont="1" applyFill="1" applyBorder="1" applyAlignment="1">
      <alignment horizontal="left" wrapText="1"/>
      <protection/>
    </xf>
    <xf numFmtId="180" fontId="8" fillId="0" borderId="11" xfId="34" applyNumberFormat="1" applyFont="1" applyFill="1" applyBorder="1" applyAlignment="1">
      <alignment/>
    </xf>
    <xf numFmtId="180" fontId="8" fillId="0" borderId="0" xfId="34" applyNumberFormat="1" applyFont="1" applyFill="1" applyBorder="1" applyAlignment="1">
      <alignment/>
    </xf>
    <xf numFmtId="177" fontId="7" fillId="0" borderId="0" xfId="34" applyNumberFormat="1" applyFont="1" applyFill="1" applyBorder="1" applyAlignment="1">
      <alignment horizontal="left"/>
    </xf>
    <xf numFmtId="180" fontId="10" fillId="0" borderId="0" xfId="0" applyNumberFormat="1" applyFont="1" applyFill="1" applyAlignment="1">
      <alignment/>
    </xf>
    <xf numFmtId="180" fontId="11" fillId="0" borderId="0" xfId="34" applyNumberFormat="1" applyFont="1" applyFill="1" applyBorder="1" applyAlignment="1">
      <alignment horizontal="left"/>
    </xf>
    <xf numFmtId="0" fontId="10" fillId="0" borderId="0" xfId="0" applyFont="1" applyFill="1" applyAlignment="1">
      <alignment/>
    </xf>
    <xf numFmtId="180" fontId="51" fillId="0" borderId="0" xfId="40" applyNumberFormat="1" applyFont="1" applyFill="1" applyAlignment="1">
      <alignment horizontal="right"/>
      <protection/>
    </xf>
    <xf numFmtId="0" fontId="12" fillId="0" borderId="0" xfId="0" applyFont="1" applyFill="1" applyAlignment="1">
      <alignment/>
    </xf>
    <xf numFmtId="180" fontId="52" fillId="0" borderId="11" xfId="34" applyNumberFormat="1" applyFont="1" applyFill="1" applyBorder="1" applyAlignment="1">
      <alignment/>
    </xf>
    <xf numFmtId="177" fontId="51" fillId="0" borderId="0" xfId="34" applyNumberFormat="1" applyFont="1" applyFill="1" applyBorder="1" applyAlignment="1">
      <alignment horizontal="left"/>
    </xf>
    <xf numFmtId="180" fontId="52" fillId="0" borderId="12" xfId="34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38" applyFont="1" applyFill="1">
      <alignment/>
      <protection/>
    </xf>
    <xf numFmtId="180" fontId="6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39" applyFont="1" applyFill="1" applyBorder="1" applyAlignment="1">
      <alignment horizontal="left" wrapText="1"/>
      <protection/>
    </xf>
    <xf numFmtId="180" fontId="51" fillId="0" borderId="0" xfId="34" applyNumberFormat="1" applyFont="1" applyFill="1" applyBorder="1" applyAlignment="1">
      <alignment horizontal="left"/>
    </xf>
    <xf numFmtId="0" fontId="7" fillId="0" borderId="0" xfId="39" applyFont="1" applyFill="1" applyBorder="1" applyAlignment="1">
      <alignment horizontal="left"/>
      <protection/>
    </xf>
    <xf numFmtId="0" fontId="8" fillId="0" borderId="0" xfId="39" applyFont="1" applyFill="1" applyBorder="1" applyAlignment="1">
      <alignment horizontal="left"/>
      <protection/>
    </xf>
    <xf numFmtId="0" fontId="9" fillId="0" borderId="0" xfId="0" applyFont="1" applyFill="1" applyAlignment="1">
      <alignment/>
    </xf>
    <xf numFmtId="0" fontId="8" fillId="0" borderId="0" xfId="39" applyFont="1" applyFill="1" applyBorder="1" applyAlignment="1">
      <alignment horizontal="left" vertical="center" wrapText="1"/>
      <protection/>
    </xf>
    <xf numFmtId="180" fontId="52" fillId="0" borderId="0" xfId="40" applyNumberFormat="1" applyFont="1" applyFill="1" applyAlignment="1">
      <alignment horizontal="right"/>
      <protection/>
    </xf>
    <xf numFmtId="180" fontId="52" fillId="0" borderId="0" xfId="34" applyNumberFormat="1" applyFont="1" applyFill="1" applyBorder="1" applyAlignment="1">
      <alignment/>
    </xf>
    <xf numFmtId="180" fontId="7" fillId="0" borderId="0" xfId="40" applyNumberFormat="1" applyFont="1" applyFill="1" applyBorder="1" applyAlignment="1">
      <alignment horizontal="right"/>
      <protection/>
    </xf>
    <xf numFmtId="49" fontId="8" fillId="0" borderId="0" xfId="39" applyNumberFormat="1" applyFont="1" applyFill="1" applyBorder="1" applyAlignment="1">
      <alignment horizontal="center" vertical="center"/>
      <protection/>
    </xf>
    <xf numFmtId="3" fontId="51" fillId="0" borderId="0" xfId="33" applyNumberFormat="1" applyFont="1" applyFill="1" applyAlignment="1">
      <alignment horizontal="right"/>
    </xf>
    <xf numFmtId="180" fontId="13" fillId="0" borderId="0" xfId="40" applyNumberFormat="1" applyFont="1" applyFill="1" applyAlignment="1">
      <alignment horizontal="left"/>
      <protection/>
    </xf>
    <xf numFmtId="3" fontId="51" fillId="0" borderId="13" xfId="33" applyNumberFormat="1" applyFont="1" applyFill="1" applyBorder="1" applyAlignment="1">
      <alignment horizontal="right"/>
    </xf>
    <xf numFmtId="180" fontId="7" fillId="0" borderId="0" xfId="67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180" fontId="8" fillId="0" borderId="12" xfId="67" applyNumberFormat="1" applyFont="1" applyFill="1" applyBorder="1" applyAlignment="1">
      <alignment/>
    </xf>
    <xf numFmtId="0" fontId="51" fillId="0" borderId="0" xfId="39" applyFont="1" applyFill="1" applyBorder="1" applyAlignment="1">
      <alignment/>
      <protection/>
    </xf>
    <xf numFmtId="180" fontId="8" fillId="0" borderId="0" xfId="67" applyNumberFormat="1" applyFont="1" applyFill="1" applyBorder="1" applyAlignment="1">
      <alignment/>
    </xf>
    <xf numFmtId="180" fontId="5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0" fontId="8" fillId="0" borderId="12" xfId="0" applyFont="1" applyBorder="1" applyAlignment="1">
      <alignment/>
    </xf>
    <xf numFmtId="0" fontId="7" fillId="0" borderId="0" xfId="39" applyFont="1" applyFill="1" applyBorder="1" applyAlignment="1">
      <alignment horizontal="center"/>
      <protection/>
    </xf>
    <xf numFmtId="180" fontId="7" fillId="0" borderId="0" xfId="40" applyNumberFormat="1" applyFont="1" applyFill="1" applyAlignment="1">
      <alignment horizontal="center"/>
      <protection/>
    </xf>
    <xf numFmtId="180" fontId="7" fillId="0" borderId="0" xfId="40" applyNumberFormat="1" applyFont="1" applyFill="1" applyAlignment="1">
      <alignment/>
      <protection/>
    </xf>
    <xf numFmtId="180" fontId="51" fillId="0" borderId="0" xfId="40" applyNumberFormat="1" applyFont="1" applyFill="1" applyAlignment="1">
      <alignment/>
      <protection/>
    </xf>
    <xf numFmtId="180" fontId="52" fillId="0" borderId="12" xfId="67" applyNumberFormat="1" applyFont="1" applyFill="1" applyBorder="1" applyAlignment="1">
      <alignment/>
    </xf>
    <xf numFmtId="180" fontId="52" fillId="0" borderId="0" xfId="67" applyNumberFormat="1" applyFont="1" applyFill="1" applyBorder="1" applyAlignment="1">
      <alignment/>
    </xf>
    <xf numFmtId="180" fontId="52" fillId="0" borderId="11" xfId="67" applyNumberFormat="1" applyFont="1" applyFill="1" applyBorder="1" applyAlignment="1">
      <alignment/>
    </xf>
    <xf numFmtId="180" fontId="5" fillId="0" borderId="11" xfId="0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/>
    </xf>
    <xf numFmtId="184" fontId="8" fillId="0" borderId="13" xfId="0" applyNumberFormat="1" applyFont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30" fillId="0" borderId="0" xfId="39" applyFont="1" applyBorder="1" applyAlignment="1">
      <alignment horizontal="left" wrapText="1"/>
      <protection/>
    </xf>
    <xf numFmtId="0" fontId="0" fillId="0" borderId="0" xfId="39" applyFont="1" applyFill="1" applyBorder="1" applyAlignment="1">
      <alignment horizontal="left" wrapText="1"/>
      <protection/>
    </xf>
    <xf numFmtId="0" fontId="2" fillId="0" borderId="0" xfId="0" applyFont="1" applyBorder="1" applyAlignment="1">
      <alignment horizontal="left" vertical="top" wrapText="1"/>
    </xf>
    <xf numFmtId="0" fontId="30" fillId="0" borderId="0" xfId="39" applyFont="1" applyFill="1" applyBorder="1" applyAlignment="1">
      <alignment horizontal="left" wrapText="1"/>
      <protection/>
    </xf>
    <xf numFmtId="0" fontId="31" fillId="0" borderId="0" xfId="0" applyFont="1" applyBorder="1" applyAlignment="1">
      <alignment horizontal="left" vertical="top" wrapText="1"/>
    </xf>
    <xf numFmtId="0" fontId="0" fillId="0" borderId="0" xfId="39" applyFont="1" applyFill="1" applyBorder="1" applyAlignment="1" quotePrefix="1">
      <alignment horizontal="left" wrapText="1"/>
      <protection/>
    </xf>
    <xf numFmtId="0" fontId="0" fillId="0" borderId="0" xfId="39" applyFont="1" applyBorder="1" applyAlignment="1">
      <alignment horizontal="left" wrapText="1"/>
      <protection/>
    </xf>
    <xf numFmtId="0" fontId="32" fillId="0" borderId="0" xfId="0" applyFont="1" applyBorder="1" applyAlignment="1">
      <alignment horizontal="left" vertical="top" wrapText="1"/>
    </xf>
    <xf numFmtId="0" fontId="0" fillId="0" borderId="0" xfId="38" applyFont="1" applyBorder="1" applyAlignment="1">
      <alignment/>
      <protection/>
    </xf>
    <xf numFmtId="0" fontId="0" fillId="0" borderId="0" xfId="39" applyFont="1" applyBorder="1" applyAlignment="1">
      <alignment horizontal="left"/>
      <protection/>
    </xf>
    <xf numFmtId="0" fontId="0" fillId="0" borderId="0" xfId="39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30" fillId="0" borderId="0" xfId="38" applyFont="1" applyBorder="1" applyAlignment="1">
      <alignment wrapText="1"/>
      <protection/>
    </xf>
    <xf numFmtId="0" fontId="10" fillId="0" borderId="0" xfId="0" applyFont="1" applyAlignment="1">
      <alignment/>
    </xf>
    <xf numFmtId="0" fontId="33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0" xfId="38" applyFont="1">
      <alignment/>
      <protection/>
    </xf>
    <xf numFmtId="0" fontId="7" fillId="0" borderId="0" xfId="39" applyFont="1" applyBorder="1" applyAlignment="1">
      <alignment/>
      <protection/>
    </xf>
    <xf numFmtId="0" fontId="5" fillId="0" borderId="0" xfId="0" applyFont="1" applyAlignment="1">
      <alignment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_2231 IAS Financial Statements - Sep-30, 2001" xfId="33"/>
    <cellStyle name="Comma_ATF_31.11.07_F2_14 January 2008" xfId="34"/>
    <cellStyle name="Normal 2 2" xfId="35"/>
    <cellStyle name="Normal 6" xfId="36"/>
    <cellStyle name="Normal_ATF Bank_2008_M_Securities_WP_DI" xfId="37"/>
    <cellStyle name="Normal_JSCB Kyrgyzstan_2005_TB" xfId="38"/>
    <cellStyle name="Normal_Worksheet in   Fs" xfId="39"/>
    <cellStyle name="Normal_Worksheet in (C) 2243 IAS Transformation schedule 2003 &amp; Notes to FS - info for Memo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workbookViewId="0" topLeftCell="A28">
      <selection activeCell="A51" sqref="A51:C54"/>
    </sheetView>
  </sheetViews>
  <sheetFormatPr defaultColWidth="9.140625" defaultRowHeight="12.75"/>
  <cols>
    <col min="1" max="1" width="51.28125" style="22" customWidth="1"/>
    <col min="2" max="2" width="20.57421875" style="15" customWidth="1"/>
    <col min="3" max="3" width="23.00390625" style="15" customWidth="1"/>
    <col min="4" max="4" width="11.00390625" style="22" bestFit="1" customWidth="1"/>
    <col min="5" max="5" width="11.57421875" style="22" bestFit="1" customWidth="1"/>
    <col min="6" max="6" width="13.28125" style="22" customWidth="1"/>
    <col min="7" max="16384" width="9.140625" style="22" customWidth="1"/>
  </cols>
  <sheetData>
    <row r="1" spans="1:4" ht="14.25">
      <c r="A1" s="62" t="s">
        <v>35</v>
      </c>
      <c r="B1" s="64"/>
      <c r="C1" s="64"/>
      <c r="D1" s="64"/>
    </row>
    <row r="2" spans="1:4" ht="14.25" customHeight="1">
      <c r="A2" s="64"/>
      <c r="B2" s="64"/>
      <c r="C2" s="64"/>
      <c r="D2" s="64"/>
    </row>
    <row r="4" spans="1:3" ht="12.75" customHeight="1">
      <c r="A4" s="1"/>
      <c r="B4" s="2"/>
      <c r="C4" s="35"/>
    </row>
    <row r="5" spans="1:3" ht="15">
      <c r="A5" s="7"/>
      <c r="B5" s="8" t="s">
        <v>1</v>
      </c>
      <c r="C5" s="8" t="s">
        <v>2</v>
      </c>
    </row>
    <row r="6" spans="1:3" ht="15.75" thickBot="1">
      <c r="A6" s="65" t="s">
        <v>3</v>
      </c>
      <c r="B6" s="4"/>
      <c r="C6" s="4"/>
    </row>
    <row r="7" spans="1:3" ht="15">
      <c r="A7" s="26"/>
      <c r="B7" s="8"/>
      <c r="C7" s="8"/>
    </row>
    <row r="8" spans="1:3" ht="14.25">
      <c r="A8" s="66" t="s">
        <v>4</v>
      </c>
      <c r="B8" s="36">
        <v>921390</v>
      </c>
      <c r="C8" s="36">
        <v>908020</v>
      </c>
    </row>
    <row r="9" spans="1:3" ht="14.25">
      <c r="A9" s="67" t="s">
        <v>5</v>
      </c>
      <c r="B9" s="36">
        <v>950248</v>
      </c>
      <c r="C9" s="36">
        <v>610511</v>
      </c>
    </row>
    <row r="10" spans="1:3" ht="14.25">
      <c r="A10" s="67" t="s">
        <v>6</v>
      </c>
      <c r="B10" s="36">
        <v>1231427</v>
      </c>
      <c r="C10" s="36">
        <v>1018215</v>
      </c>
    </row>
    <row r="11" spans="1:3" ht="15">
      <c r="A11" s="68" t="s">
        <v>7</v>
      </c>
      <c r="B11" s="32">
        <f>B8+B9+B10</f>
        <v>3103065</v>
      </c>
      <c r="C11" s="32">
        <f>C8+C9+C10</f>
        <v>2536746</v>
      </c>
    </row>
    <row r="12" spans="1:3" s="25" customFormat="1" ht="15">
      <c r="A12" s="66" t="s">
        <v>8</v>
      </c>
      <c r="B12" s="16">
        <v>310986</v>
      </c>
      <c r="C12" s="16">
        <v>214411</v>
      </c>
    </row>
    <row r="13" spans="1:3" s="25" customFormat="1" ht="15">
      <c r="A13" s="66" t="s">
        <v>9</v>
      </c>
      <c r="B13" s="16">
        <v>429407</v>
      </c>
      <c r="C13" s="16">
        <v>166216</v>
      </c>
    </row>
    <row r="14" spans="1:3" ht="14.25">
      <c r="A14" s="66" t="s">
        <v>10</v>
      </c>
      <c r="B14" s="16">
        <v>458011</v>
      </c>
      <c r="C14" s="16">
        <v>526942</v>
      </c>
    </row>
    <row r="15" spans="1:3" ht="14.25">
      <c r="A15" s="66" t="s">
        <v>11</v>
      </c>
      <c r="B15" s="16">
        <v>-1307</v>
      </c>
      <c r="C15" s="16">
        <v>-3025</v>
      </c>
    </row>
    <row r="16" spans="1:3" ht="15">
      <c r="A16" s="69" t="s">
        <v>12</v>
      </c>
      <c r="B16" s="32">
        <f>SUM(B14:B15)</f>
        <v>456704</v>
      </c>
      <c r="C16" s="32">
        <f>SUM(C14:C15)</f>
        <v>523917</v>
      </c>
    </row>
    <row r="17" spans="1:5" ht="14.25">
      <c r="A17" s="66" t="s">
        <v>10</v>
      </c>
      <c r="B17" s="16">
        <v>5495605</v>
      </c>
      <c r="C17" s="36">
        <v>5193574</v>
      </c>
      <c r="E17" s="24"/>
    </row>
    <row r="18" spans="1:5" ht="14.25">
      <c r="A18" s="66" t="s">
        <v>13</v>
      </c>
      <c r="B18" s="16">
        <v>-326814</v>
      </c>
      <c r="C18" s="16">
        <v>-218255</v>
      </c>
      <c r="E18" s="24"/>
    </row>
    <row r="19" spans="1:5" ht="15">
      <c r="A19" s="26" t="s">
        <v>14</v>
      </c>
      <c r="B19" s="32">
        <f>SUM(B17:B18)</f>
        <v>5168791</v>
      </c>
      <c r="C19" s="32">
        <f>SUM(C17:C18)</f>
        <v>4975319</v>
      </c>
      <c r="E19" s="24"/>
    </row>
    <row r="20" spans="1:5" ht="15">
      <c r="A20" s="31" t="s">
        <v>12</v>
      </c>
      <c r="B20" s="32">
        <f>B16+B19</f>
        <v>5625495</v>
      </c>
      <c r="C20" s="32">
        <f>C16+C19</f>
        <v>5499236</v>
      </c>
      <c r="E20" s="24"/>
    </row>
    <row r="21" spans="1:5" ht="25.5">
      <c r="A21" s="66" t="s">
        <v>15</v>
      </c>
      <c r="B21" s="16">
        <v>202</v>
      </c>
      <c r="C21" s="16">
        <v>1804</v>
      </c>
      <c r="E21" s="24"/>
    </row>
    <row r="22" spans="1:5" ht="14.25">
      <c r="A22" s="70" t="s">
        <v>16</v>
      </c>
      <c r="B22" s="16"/>
      <c r="C22" s="16">
        <v>182718</v>
      </c>
      <c r="E22" s="24"/>
    </row>
    <row r="23" spans="1:3" ht="14.25">
      <c r="A23" s="66" t="s">
        <v>17</v>
      </c>
      <c r="B23" s="16">
        <v>490894</v>
      </c>
      <c r="C23" s="16">
        <v>389253</v>
      </c>
    </row>
    <row r="24" spans="1:3" ht="13.5" customHeight="1">
      <c r="A24" s="71" t="s">
        <v>18</v>
      </c>
      <c r="B24" s="16">
        <v>229929</v>
      </c>
      <c r="C24" s="16">
        <v>437409</v>
      </c>
    </row>
    <row r="25" spans="1:3" ht="13.5" customHeight="1">
      <c r="A25" s="9"/>
      <c r="B25" s="16"/>
      <c r="C25" s="16"/>
    </row>
    <row r="26" spans="1:4" ht="15.75" thickBot="1">
      <c r="A26" s="72" t="s">
        <v>19</v>
      </c>
      <c r="B26" s="18">
        <f>B11+B12+B13+B20+B21+B22+B23+B24</f>
        <v>10189978</v>
      </c>
      <c r="C26" s="18">
        <f>C11+C12+C13+C20+C21+C22+C23+C24</f>
        <v>9427793</v>
      </c>
      <c r="D26" s="24"/>
    </row>
    <row r="27" spans="1:4" ht="15.75" thickTop="1">
      <c r="A27" s="26"/>
      <c r="B27" s="33"/>
      <c r="C27" s="33"/>
      <c r="D27" s="24"/>
    </row>
    <row r="28" spans="1:3" ht="14.25">
      <c r="A28" s="65" t="s">
        <v>20</v>
      </c>
      <c r="C28" s="19"/>
    </row>
    <row r="29" spans="1:3" ht="14.25">
      <c r="A29" s="73" t="s">
        <v>21</v>
      </c>
      <c r="B29" s="19">
        <v>1545188</v>
      </c>
      <c r="C29" s="36">
        <v>759561</v>
      </c>
    </row>
    <row r="30" spans="1:3" ht="14.25">
      <c r="A30" s="74" t="s">
        <v>22</v>
      </c>
      <c r="B30" s="27">
        <v>7091979</v>
      </c>
      <c r="C30" s="36">
        <v>6491006</v>
      </c>
    </row>
    <row r="31" spans="1:3" ht="14.25">
      <c r="A31" s="74" t="s">
        <v>23</v>
      </c>
      <c r="B31" s="16">
        <v>338521</v>
      </c>
      <c r="C31" s="36">
        <v>917215</v>
      </c>
    </row>
    <row r="32" spans="1:3" ht="14.25">
      <c r="A32" s="74" t="s">
        <v>24</v>
      </c>
      <c r="B32" s="16">
        <v>2645</v>
      </c>
      <c r="C32" s="36">
        <v>6200</v>
      </c>
    </row>
    <row r="33" spans="1:3" ht="14.25">
      <c r="A33" s="75" t="s">
        <v>25</v>
      </c>
      <c r="B33" s="16">
        <v>4020</v>
      </c>
      <c r="C33" s="36">
        <v>3320</v>
      </c>
    </row>
    <row r="34" spans="1:3" ht="25.5">
      <c r="A34" s="66" t="s">
        <v>15</v>
      </c>
      <c r="B34" s="16">
        <v>10366</v>
      </c>
      <c r="C34" s="36" t="s">
        <v>0</v>
      </c>
    </row>
    <row r="35" spans="1:3" ht="14.25">
      <c r="A35" s="67" t="s">
        <v>26</v>
      </c>
      <c r="B35" s="16">
        <v>181508</v>
      </c>
      <c r="C35" s="16">
        <v>301862</v>
      </c>
    </row>
    <row r="36" spans="1:3" ht="14.25">
      <c r="A36" s="28"/>
      <c r="B36" s="16"/>
      <c r="C36" s="16"/>
    </row>
    <row r="37" spans="1:3" ht="15">
      <c r="A37" s="72" t="s">
        <v>27</v>
      </c>
      <c r="B37" s="20">
        <f>SUM(B29:B35)</f>
        <v>9174227</v>
      </c>
      <c r="C37" s="20">
        <f>SUM(C29:C35)</f>
        <v>8479164</v>
      </c>
    </row>
    <row r="38" spans="1:3" ht="14.25">
      <c r="A38" s="9"/>
      <c r="B38" s="19"/>
      <c r="C38" s="19"/>
    </row>
    <row r="39" spans="1:3" ht="12.75" customHeight="1">
      <c r="A39" s="65" t="s">
        <v>28</v>
      </c>
      <c r="B39" s="12"/>
      <c r="C39" s="12"/>
    </row>
    <row r="40" spans="1:3" ht="14.25">
      <c r="A40" s="71" t="s">
        <v>29</v>
      </c>
      <c r="B40" s="36">
        <v>921310</v>
      </c>
      <c r="C40" s="36">
        <v>781987</v>
      </c>
    </row>
    <row r="41" spans="1:3" ht="14.25">
      <c r="A41" s="71" t="s">
        <v>30</v>
      </c>
      <c r="B41" s="36">
        <v>66</v>
      </c>
      <c r="C41" s="36">
        <v>185</v>
      </c>
    </row>
    <row r="42" spans="1:3" ht="14.25">
      <c r="A42" s="76" t="s">
        <v>31</v>
      </c>
      <c r="B42" s="36"/>
      <c r="C42" s="36"/>
    </row>
    <row r="43" spans="1:3" ht="14.25">
      <c r="A43" s="71" t="s">
        <v>32</v>
      </c>
      <c r="B43" s="38">
        <v>94375</v>
      </c>
      <c r="C43" s="38">
        <v>166457</v>
      </c>
    </row>
    <row r="44" spans="1:3" ht="14.25">
      <c r="A44" s="9"/>
      <c r="B44" s="34"/>
      <c r="C44" s="34"/>
    </row>
    <row r="45" spans="1:3" ht="15">
      <c r="A45" s="65" t="s">
        <v>33</v>
      </c>
      <c r="B45" s="11">
        <f>SUM(B40:B43)</f>
        <v>1015751</v>
      </c>
      <c r="C45" s="11">
        <f>SUM(C40:C43)</f>
        <v>948629</v>
      </c>
    </row>
    <row r="46" spans="1:3" ht="15">
      <c r="A46" s="29"/>
      <c r="B46" s="11"/>
      <c r="C46" s="11"/>
    </row>
    <row r="47" spans="1:4" ht="15.75" thickBot="1">
      <c r="A47" s="77" t="s">
        <v>34</v>
      </c>
      <c r="B47" s="10">
        <f>B45+B37</f>
        <v>10189978</v>
      </c>
      <c r="C47" s="10">
        <f>C37+C45</f>
        <v>9427793</v>
      </c>
      <c r="D47" s="24"/>
    </row>
    <row r="48" ht="15" thickTop="1">
      <c r="A48" s="9"/>
    </row>
    <row r="49" spans="1:3" ht="14.25">
      <c r="A49" s="30"/>
      <c r="B49" s="14"/>
      <c r="C49" s="14"/>
    </row>
    <row r="51" spans="1:4" ht="14.25">
      <c r="A51" s="78" t="s">
        <v>36</v>
      </c>
      <c r="B51" s="78"/>
      <c r="C51" s="46" t="s">
        <v>37</v>
      </c>
      <c r="D51" s="46"/>
    </row>
    <row r="52" spans="1:4" ht="14.25">
      <c r="A52" s="78"/>
      <c r="B52" s="78"/>
      <c r="C52" s="78"/>
      <c r="D52" s="78"/>
    </row>
    <row r="53" spans="1:4" ht="14.25">
      <c r="A53" s="78"/>
      <c r="B53" s="78"/>
      <c r="C53" s="78"/>
      <c r="D53" s="78"/>
    </row>
    <row r="54" spans="1:4" ht="14.25">
      <c r="A54" s="79" t="s">
        <v>38</v>
      </c>
      <c r="B54" s="78"/>
      <c r="C54" s="46" t="s">
        <v>39</v>
      </c>
      <c r="D54" s="46"/>
    </row>
    <row r="55" spans="2:3" ht="14.25">
      <c r="B55" s="22"/>
      <c r="C55" s="22"/>
    </row>
    <row r="56" spans="2:3" ht="14.25">
      <c r="B56" s="13"/>
      <c r="C56" s="13"/>
    </row>
  </sheetData>
  <sheetProtection/>
  <mergeCells count="1">
    <mergeCell ref="A1:D2"/>
  </mergeCells>
  <printOptions/>
  <pageMargins left="0.75" right="0.75" top="1" bottom="1" header="0.5" footer="0.5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PageLayoutView="0" workbookViewId="0" topLeftCell="A1">
      <selection activeCell="C39" sqref="C39"/>
    </sheetView>
  </sheetViews>
  <sheetFormatPr defaultColWidth="9.140625" defaultRowHeight="12.75"/>
  <cols>
    <col min="1" max="1" width="44.7109375" style="22" customWidth="1"/>
    <col min="2" max="2" width="23.7109375" style="22" customWidth="1"/>
    <col min="3" max="3" width="22.57421875" style="41" customWidth="1"/>
    <col min="4" max="16384" width="9.140625" style="22" customWidth="1"/>
  </cols>
  <sheetData>
    <row r="1" spans="1:3" ht="15">
      <c r="A1" s="60"/>
      <c r="B1" s="61"/>
      <c r="C1" s="61"/>
    </row>
    <row r="2" spans="1:4" ht="36.75" customHeight="1">
      <c r="A2" s="62" t="s">
        <v>40</v>
      </c>
      <c r="B2" s="63"/>
      <c r="C2" s="63"/>
      <c r="D2" s="64"/>
    </row>
    <row r="4" spans="1:3" ht="15">
      <c r="A4" s="1"/>
      <c r="B4" s="2"/>
      <c r="C4" s="40"/>
    </row>
    <row r="5" spans="1:3" ht="15">
      <c r="A5" s="1"/>
      <c r="B5" s="8" t="s">
        <v>1</v>
      </c>
      <c r="C5" s="8" t="s">
        <v>2</v>
      </c>
    </row>
    <row r="6" spans="1:3" ht="15.75" thickBot="1">
      <c r="A6" s="3"/>
      <c r="B6" s="4"/>
      <c r="C6" s="4"/>
    </row>
    <row r="7" spans="1:3" ht="14.25">
      <c r="A7" s="3"/>
      <c r="B7" s="50"/>
      <c r="C7" s="50"/>
    </row>
    <row r="8" spans="1:3" ht="14.25">
      <c r="A8" s="80" t="s">
        <v>41</v>
      </c>
      <c r="B8" s="51">
        <v>967284</v>
      </c>
      <c r="C8" s="52">
        <v>843441</v>
      </c>
    </row>
    <row r="9" spans="1:3" ht="14.25">
      <c r="A9" s="80" t="s">
        <v>42</v>
      </c>
      <c r="B9" s="52">
        <v>-465859</v>
      </c>
      <c r="C9" s="52">
        <v>-332886</v>
      </c>
    </row>
    <row r="10" spans="1:4" s="25" customFormat="1" ht="30">
      <c r="A10" s="81" t="s">
        <v>43</v>
      </c>
      <c r="B10" s="42">
        <f>B8+B9</f>
        <v>501425</v>
      </c>
      <c r="C10" s="42">
        <f>C8+C9</f>
        <v>510555</v>
      </c>
      <c r="D10" s="37"/>
    </row>
    <row r="11" spans="1:4" ht="28.5">
      <c r="A11" s="80" t="s">
        <v>44</v>
      </c>
      <c r="B11" s="53">
        <v>-71620</v>
      </c>
      <c r="C11" s="53">
        <v>-27751</v>
      </c>
      <c r="D11" s="37"/>
    </row>
    <row r="12" spans="1:4" ht="15">
      <c r="A12" s="5" t="s">
        <v>45</v>
      </c>
      <c r="B12" s="54">
        <f>B10+B11</f>
        <v>429805</v>
      </c>
      <c r="C12" s="54">
        <f>C10+C11</f>
        <v>482804</v>
      </c>
      <c r="D12" s="37"/>
    </row>
    <row r="13" spans="1:3" ht="14.25">
      <c r="A13" s="6"/>
      <c r="B13" s="43"/>
      <c r="C13" s="53"/>
    </row>
    <row r="14" spans="1:3" ht="14.25">
      <c r="A14" s="3" t="s">
        <v>46</v>
      </c>
      <c r="B14" s="52">
        <v>201700</v>
      </c>
      <c r="C14" s="39">
        <v>194212</v>
      </c>
    </row>
    <row r="15" spans="1:3" ht="14.25">
      <c r="A15" s="3" t="s">
        <v>47</v>
      </c>
      <c r="B15" s="53">
        <v>-2841</v>
      </c>
      <c r="C15" s="53">
        <v>-756</v>
      </c>
    </row>
    <row r="16" spans="1:3" ht="14.25">
      <c r="A16" s="6" t="s">
        <v>48</v>
      </c>
      <c r="B16" s="53">
        <v>128122</v>
      </c>
      <c r="C16" s="52">
        <v>99864</v>
      </c>
    </row>
    <row r="17" spans="1:3" ht="14.25">
      <c r="A17" s="6" t="s">
        <v>49</v>
      </c>
      <c r="B17" s="53">
        <v>-2336</v>
      </c>
      <c r="C17" s="53">
        <v>-3849</v>
      </c>
    </row>
    <row r="18" spans="1:3" ht="18.75" customHeight="1">
      <c r="A18" s="6" t="s">
        <v>50</v>
      </c>
      <c r="B18" s="53">
        <v>2016</v>
      </c>
      <c r="C18" s="53">
        <v>4532</v>
      </c>
    </row>
    <row r="19" spans="1:3" ht="15">
      <c r="A19" s="5" t="s">
        <v>51</v>
      </c>
      <c r="B19" s="55">
        <f>SUM(B14:B18)</f>
        <v>326661</v>
      </c>
      <c r="C19" s="55">
        <f>SUM(C14:C18)</f>
        <v>294003</v>
      </c>
    </row>
    <row r="20" spans="1:3" ht="14.25">
      <c r="A20" s="6"/>
      <c r="B20" s="43"/>
      <c r="C20" s="43"/>
    </row>
    <row r="21" spans="1:3" ht="17.25" customHeight="1">
      <c r="A21" s="6" t="s">
        <v>52</v>
      </c>
      <c r="B21" s="53">
        <f>B12+B19</f>
        <v>756466</v>
      </c>
      <c r="C21" s="53">
        <f>C12+C19</f>
        <v>776807</v>
      </c>
    </row>
    <row r="22" spans="1:3" ht="17.25" customHeight="1">
      <c r="A22" s="6" t="s">
        <v>53</v>
      </c>
      <c r="B22" s="53">
        <v>-664801</v>
      </c>
      <c r="C22" s="53">
        <v>-606260</v>
      </c>
    </row>
    <row r="23" spans="1:3" ht="15.75" thickBot="1">
      <c r="A23" s="82" t="s">
        <v>54</v>
      </c>
      <c r="B23" s="56">
        <f>SUM(B21:B22)</f>
        <v>91665</v>
      </c>
      <c r="C23" s="56">
        <f>SUM(C21:C22)</f>
        <v>170547</v>
      </c>
    </row>
    <row r="24" spans="1:3" ht="15.75" thickTop="1">
      <c r="A24" s="23"/>
      <c r="B24" s="55"/>
      <c r="C24" s="44"/>
    </row>
    <row r="25" spans="1:3" ht="14.25">
      <c r="A25" s="83" t="s">
        <v>55</v>
      </c>
      <c r="B25" s="39">
        <v>-8400</v>
      </c>
      <c r="C25" s="39">
        <v>-15200</v>
      </c>
    </row>
    <row r="26" spans="1:3" ht="15.75" thickBot="1">
      <c r="A26" s="82" t="s">
        <v>56</v>
      </c>
      <c r="B26" s="57">
        <f>B25+B23</f>
        <v>83265</v>
      </c>
      <c r="C26" s="57">
        <f>C25+C23</f>
        <v>155347</v>
      </c>
    </row>
    <row r="27" spans="1:3" ht="15.75" thickTop="1">
      <c r="A27" s="25"/>
      <c r="B27" s="58"/>
      <c r="C27" s="58"/>
    </row>
    <row r="28" spans="1:3" ht="15.75" thickBot="1">
      <c r="A28" s="84" t="s">
        <v>57</v>
      </c>
      <c r="B28" s="57">
        <f>B26</f>
        <v>83265</v>
      </c>
      <c r="C28" s="57">
        <f>C26</f>
        <v>155347</v>
      </c>
    </row>
    <row r="29" spans="1:3" ht="15.75" thickTop="1">
      <c r="A29" s="49" t="s">
        <v>58</v>
      </c>
      <c r="B29" s="59">
        <f>B28/184262051*1000</f>
        <v>0.4518836057024026</v>
      </c>
      <c r="C29" s="59">
        <f>C28/156397472*1000</f>
        <v>0.9932833185436654</v>
      </c>
    </row>
    <row r="30" spans="1:3" ht="15">
      <c r="A30" s="25"/>
      <c r="B30" s="21"/>
      <c r="C30" s="45"/>
    </row>
    <row r="31" spans="1:3" ht="15">
      <c r="A31" s="25"/>
      <c r="B31" s="21"/>
      <c r="C31" s="45"/>
    </row>
    <row r="32" spans="1:3" ht="15">
      <c r="A32" s="25"/>
      <c r="B32" s="21"/>
      <c r="C32" s="45"/>
    </row>
    <row r="33" spans="2:3" ht="15">
      <c r="B33" s="24"/>
      <c r="C33" s="45"/>
    </row>
    <row r="34" spans="1:3" ht="14.25">
      <c r="A34" s="78" t="s">
        <v>36</v>
      </c>
      <c r="B34" s="78"/>
      <c r="C34" s="46" t="s">
        <v>37</v>
      </c>
    </row>
    <row r="35" spans="1:3" ht="14.25">
      <c r="A35" s="78"/>
      <c r="B35" s="78"/>
      <c r="C35" s="78"/>
    </row>
    <row r="36" spans="1:3" ht="14.25">
      <c r="A36" s="78"/>
      <c r="B36" s="78"/>
      <c r="C36" s="78"/>
    </row>
    <row r="37" spans="1:3" ht="14.25">
      <c r="A37" s="79" t="s">
        <v>38</v>
      </c>
      <c r="B37" s="78"/>
      <c r="C37" s="46" t="s">
        <v>39</v>
      </c>
    </row>
    <row r="38" spans="1:3" ht="14.25">
      <c r="A38" s="17"/>
      <c r="B38" s="17"/>
      <c r="C38" s="47"/>
    </row>
    <row r="39" spans="2:3" ht="14.25">
      <c r="B39" s="17"/>
      <c r="C39" s="48"/>
    </row>
    <row r="40" ht="14.25">
      <c r="C40" s="46"/>
    </row>
    <row r="41" ht="14.25">
      <c r="C41" s="46"/>
    </row>
  </sheetData>
  <sheetProtection/>
  <mergeCells count="2">
    <mergeCell ref="A1:C1"/>
    <mergeCell ref="A2:D2"/>
  </mergeCells>
  <printOptions/>
  <pageMargins left="0.7" right="0.7" top="0.75" bottom="0.75" header="0.3" footer="0.3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Жетимишова Нурcада Жетимишовна</cp:lastModifiedBy>
  <cp:lastPrinted>2015-11-04T11:45:51Z</cp:lastPrinted>
  <dcterms:created xsi:type="dcterms:W3CDTF">1996-10-08T23:32:33Z</dcterms:created>
  <dcterms:modified xsi:type="dcterms:W3CDTF">2015-11-12T04:36:40Z</dcterms:modified>
  <cp:category/>
  <cp:version/>
  <cp:contentType/>
  <cp:contentStatus/>
</cp:coreProperties>
</file>