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" sheetId="1" r:id="rId1"/>
    <sheet name="ci" sheetId="2" r:id="rId2"/>
    <sheet name="CF" sheetId="3" r:id="rId3"/>
    <sheet name="Equity" sheetId="4" r:id="rId4"/>
  </sheets>
  <definedNames/>
  <calcPr fullCalcOnLoad="1" refMode="R1C1"/>
</workbook>
</file>

<file path=xl/sharedStrings.xml><?xml version="1.0" encoding="utf-8"?>
<sst xmlns="http://schemas.openxmlformats.org/spreadsheetml/2006/main" count="159" uniqueCount="127">
  <si>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</si>
  <si>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</si>
  <si>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</si>
  <si>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</si>
  <si>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</si>
  <si>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</si>
  <si>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</si>
  <si>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</si>
  <si>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</si>
  <si>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</si>
  <si>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</si>
  <si>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</si>
  <si>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</si>
  <si>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</si>
  <si>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</si>
  <si>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</si>
  <si>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</si>
  <si>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</si>
  <si>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</si>
  <si>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</si>
  <si>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</si>
  <si>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</si>
  <si>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</si>
  <si>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</si>
  <si>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</si>
  <si>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</si>
  <si>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</si>
  <si>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</si>
  <si>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</si>
  <si>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</si>
  <si>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</si>
  <si>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</si>
  <si>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</si>
  <si>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Djenbaeva E.T.</t>
  </si>
  <si>
    <t>June 2013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</si>
  <si>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</si>
  <si>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</si>
  <si>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</si>
  <si>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</si>
  <si>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</si>
  <si>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</si>
  <si>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</si>
  <si>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</si>
  <si>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</si>
  <si>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</si>
  <si>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</si>
  <si>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</si>
  <si>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</si>
  <si>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</si>
  <si>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</si>
  <si>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</si>
  <si>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</si>
  <si>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</si>
  <si>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</si>
  <si>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</si>
  <si>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</si>
  <si>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</si>
  <si>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</si>
  <si>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</si>
  <si>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</si>
  <si>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</si>
  <si>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</si>
  <si>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</si>
  <si>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</si>
  <si>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</si>
  <si>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comprehensive income at 29 June, 2013</t>
  </si>
  <si>
    <t>June 2012</t>
  </si>
  <si>
    <t>Statement of Financial Position as at 29 June, 2013</t>
  </si>
  <si>
    <t>"Commercial bank KYRGYZSTAN" OJSC</t>
  </si>
  <si>
    <t>CASH FLOWS FROM OPERATING ACTIVITIES:</t>
  </si>
  <si>
    <t>thsd. KGS</t>
  </si>
  <si>
    <t>Interest received</t>
  </si>
  <si>
    <t>Interest paid</t>
  </si>
  <si>
    <t>Fee and commission expense</t>
  </si>
  <si>
    <t>Receipts from foreign currency transactions</t>
  </si>
  <si>
    <t>Net receipts (payments) from financial instruments at fair value and changes though profit or loss for the period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</si>
  <si>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</si>
  <si>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</si>
  <si>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</si>
  <si>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</si>
  <si>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</si>
  <si>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>Financial instruments at fair value and changes though profit or loss for the period</t>
  </si>
  <si>
    <t xml:space="preserve">    - Pledged under repurchase agreements</t>
  </si>
  <si>
    <t>Funds in credit institutions</t>
  </si>
  <si>
    <t>Loans to customers</t>
  </si>
  <si>
    <t>Other assets</t>
  </si>
  <si>
    <t>Increase (decrease) in operating liabilities</t>
  </si>
  <si>
    <t>Customer fund</t>
  </si>
  <si>
    <t>Accounts and deposits of banks</t>
  </si>
  <si>
    <t>Funds of credit institutions</t>
  </si>
  <si>
    <t>Net cash inflow from operating activities before income tax paid</t>
  </si>
  <si>
    <t>Income tax paid</t>
  </si>
  <si>
    <t>Net cash inflow from operating activities</t>
  </si>
  <si>
    <t>CASH FLOWS FROM INVESTING ACTIVITIES:</t>
  </si>
  <si>
    <t>Sales of equipment and intangible assets</t>
  </si>
  <si>
    <t>Purchase of investments held-to-maturity</t>
  </si>
  <si>
    <t>Purchase of equipment and intangible assets</t>
  </si>
  <si>
    <t>Net cash outflow from investing activities</t>
  </si>
  <si>
    <t>CASH FLOWS FROM FINANCING ACTIVITIES</t>
  </si>
  <si>
    <t>Receipts of other borrowed funds</t>
  </si>
  <si>
    <t>Repayment of other borrowings</t>
  </si>
  <si>
    <t>Dividends paid</t>
  </si>
  <si>
    <t>Effect of exchange rate changes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</si>
  <si>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</si>
  <si>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</si>
  <si>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</si>
  <si>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Reporting period                                  II - Quarter of 2013</t>
  </si>
  <si>
    <t>Reporting period                                  II - Quarter of 2012</t>
  </si>
  <si>
    <t xml:space="preserve">Report of Cash Flows on June 29, 2013 (inclusivele) </t>
  </si>
  <si>
    <t>Repayment of investments held-to-maturity</t>
  </si>
  <si>
    <t>Share issue</t>
  </si>
  <si>
    <t>Repayment of own shares</t>
  </si>
  <si>
    <t>Stated capital</t>
  </si>
  <si>
    <t>Total banking reserve</t>
  </si>
  <si>
    <t>Total equity</t>
  </si>
  <si>
    <t>Net profit</t>
  </si>
  <si>
    <t>'Total additions</t>
  </si>
  <si>
    <t>Transfer</t>
  </si>
  <si>
    <t>Total the cumulative income in a year</t>
  </si>
  <si>
    <t>Issue of common shares</t>
  </si>
  <si>
    <t>Dividends declared</t>
  </si>
  <si>
    <t>Total withdrawals</t>
  </si>
  <si>
    <t>Statement of changes in equity on June 29, 2013 (inclusively)</t>
  </si>
  <si>
    <t>On June 29, 2013</t>
  </si>
  <si>
    <t>On March 30, 2013</t>
  </si>
  <si>
    <t>Chairman of The Board</t>
  </si>
  <si>
    <t>Ilebaev N.E.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</si>
</sst>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40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4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80" fontId="14" fillId="0" borderId="0" xfId="68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9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1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9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9" applyFont="1" applyBorder="1" applyAlignment="1">
      <alignment wrapText="1"/>
      <protection/>
    </xf>
    <xf numFmtId="0" fontId="19" fillId="0" borderId="0" xfId="0" applyFont="1" applyBorder="1" applyAlignment="1">
      <alignment wrapText="1"/>
    </xf>
    <xf numFmtId="0" fontId="20" fillId="0" borderId="0" xfId="39" applyFont="1" applyFill="1" applyBorder="1">
      <alignment/>
      <protection/>
    </xf>
    <xf numFmtId="0" fontId="21" fillId="0" borderId="0" xfId="41" applyFont="1" applyFill="1" applyBorder="1" applyAlignment="1">
      <alignment/>
      <protection/>
    </xf>
    <xf numFmtId="0" fontId="21" fillId="0" borderId="0" xfId="40" applyFont="1" applyFill="1" applyBorder="1" applyAlignment="1">
      <alignment/>
      <protection/>
    </xf>
    <xf numFmtId="0" fontId="20" fillId="0" borderId="0" xfId="40" applyFont="1" applyFill="1" applyBorder="1" applyAlignment="1">
      <alignment/>
      <protection/>
    </xf>
    <xf numFmtId="0" fontId="21" fillId="0" borderId="0" xfId="41" applyFont="1" applyFill="1" applyBorder="1" applyAlignment="1">
      <alignment wrapText="1"/>
      <protection/>
    </xf>
    <xf numFmtId="49" fontId="21" fillId="0" borderId="0" xfId="42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9" applyFont="1">
      <alignment/>
      <protection/>
    </xf>
    <xf numFmtId="0" fontId="21" fillId="0" borderId="0" xfId="40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61" fillId="0" borderId="0" xfId="40" applyFont="1" applyFill="1" applyBorder="1" applyAlignment="1">
      <alignment/>
      <protection/>
    </xf>
    <xf numFmtId="180" fontId="61" fillId="0" borderId="0" xfId="41" applyNumberFormat="1" applyFont="1" applyFill="1" applyAlignment="1">
      <alignment horizontal="right"/>
      <protection/>
    </xf>
    <xf numFmtId="0" fontId="2" fillId="0" borderId="10" xfId="0" applyFont="1" applyFill="1" applyBorder="1" applyAlignment="1">
      <alignment/>
    </xf>
    <xf numFmtId="37" fontId="3" fillId="0" borderId="10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40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1" xfId="40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4" fillId="0" borderId="0" xfId="41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80" fontId="4" fillId="0" borderId="12" xfId="34" applyNumberFormat="1" applyFont="1" applyFill="1" applyBorder="1" applyAlignment="1">
      <alignment/>
    </xf>
    <xf numFmtId="180" fontId="3" fillId="33" borderId="0" xfId="41" applyNumberFormat="1" applyFont="1" applyFill="1" applyAlignment="1">
      <alignment horizontal="right"/>
      <protection/>
    </xf>
    <xf numFmtId="180" fontId="3" fillId="0" borderId="0" xfId="34" applyNumberFormat="1" applyFont="1" applyFill="1" applyBorder="1" applyAlignment="1">
      <alignment horizontal="left"/>
    </xf>
    <xf numFmtId="180" fontId="3" fillId="33" borderId="0" xfId="41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180" fontId="62" fillId="0" borderId="0" xfId="41" applyNumberFormat="1" applyFont="1" applyFill="1" applyAlignment="1">
      <alignment horizontal="right"/>
      <protection/>
    </xf>
    <xf numFmtId="180" fontId="4" fillId="0" borderId="13" xfId="34" applyNumberFormat="1" applyFont="1" applyFill="1" applyBorder="1" applyAlignment="1">
      <alignment/>
    </xf>
    <xf numFmtId="180" fontId="3" fillId="33" borderId="0" xfId="41" applyNumberFormat="1" applyFont="1" applyFill="1" applyAlignment="1">
      <alignment horizontal="right"/>
      <protection/>
    </xf>
    <xf numFmtId="180" fontId="3" fillId="0" borderId="14" xfId="41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3" fillId="33" borderId="14" xfId="41" applyNumberFormat="1" applyFont="1" applyFill="1" applyBorder="1" applyAlignment="1">
      <alignment horizontal="right"/>
      <protection/>
    </xf>
    <xf numFmtId="180" fontId="14" fillId="0" borderId="13" xfId="92" applyNumberFormat="1" applyFont="1" applyFill="1" applyBorder="1" applyAlignment="1">
      <alignment/>
    </xf>
    <xf numFmtId="180" fontId="14" fillId="0" borderId="0" xfId="92" applyNumberFormat="1" applyFont="1" applyFill="1" applyBorder="1" applyAlignment="1">
      <alignment/>
    </xf>
    <xf numFmtId="180" fontId="0" fillId="33" borderId="0" xfId="41" applyNumberFormat="1" applyFont="1" applyFill="1" applyAlignment="1">
      <alignment horizontal="right"/>
      <protection/>
    </xf>
    <xf numFmtId="180" fontId="14" fillId="0" borderId="13" xfId="93" applyNumberFormat="1" applyFont="1" applyFill="1" applyBorder="1" applyAlignment="1">
      <alignment/>
    </xf>
    <xf numFmtId="180" fontId="14" fillId="0" borderId="0" xfId="93" applyNumberFormat="1" applyFont="1" applyFill="1" applyBorder="1" applyAlignment="1">
      <alignment/>
    </xf>
    <xf numFmtId="180" fontId="61" fillId="0" borderId="0" xfId="41" applyNumberFormat="1" applyFont="1" applyFill="1" applyAlignment="1">
      <alignment horizontal="right"/>
      <protection/>
    </xf>
    <xf numFmtId="180" fontId="61" fillId="0" borderId="0" xfId="41" applyNumberFormat="1" applyFont="1" applyFill="1" applyAlignment="1">
      <alignment horizontal="right"/>
      <protection/>
    </xf>
    <xf numFmtId="180" fontId="14" fillId="0" borderId="0" xfId="95" applyNumberFormat="1" applyFont="1" applyFill="1" applyBorder="1" applyAlignment="1">
      <alignment/>
    </xf>
    <xf numFmtId="180" fontId="61" fillId="0" borderId="0" xfId="41" applyNumberFormat="1" applyFont="1" applyFill="1" applyAlignment="1">
      <alignment horizontal="right"/>
      <protection/>
    </xf>
    <xf numFmtId="180" fontId="63" fillId="0" borderId="0" xfId="95" applyNumberFormat="1" applyFont="1" applyFill="1" applyBorder="1" applyAlignment="1">
      <alignment/>
    </xf>
    <xf numFmtId="180" fontId="14" fillId="0" borderId="0" xfId="96" applyNumberFormat="1" applyFont="1" applyFill="1" applyBorder="1" applyAlignment="1">
      <alignment/>
    </xf>
    <xf numFmtId="180" fontId="61" fillId="0" borderId="0" xfId="41" applyNumberFormat="1" applyFont="1" applyFill="1" applyAlignment="1">
      <alignment horizontal="right"/>
      <protection/>
    </xf>
    <xf numFmtId="180" fontId="63" fillId="0" borderId="0" xfId="96" applyNumberFormat="1" applyFont="1" applyFill="1" applyBorder="1" applyAlignment="1">
      <alignment/>
    </xf>
    <xf numFmtId="180" fontId="61" fillId="33" borderId="0" xfId="41" applyNumberFormat="1" applyFont="1" applyFill="1" applyAlignment="1">
      <alignment horizontal="right"/>
      <protection/>
    </xf>
    <xf numFmtId="180" fontId="14" fillId="0" borderId="0" xfId="97" applyNumberFormat="1" applyFont="1" applyFill="1" applyBorder="1" applyAlignment="1">
      <alignment/>
    </xf>
    <xf numFmtId="180" fontId="14" fillId="0" borderId="12" xfId="97" applyNumberFormat="1" applyFont="1" applyFill="1" applyBorder="1" applyAlignment="1">
      <alignment/>
    </xf>
    <xf numFmtId="180" fontId="61" fillId="0" borderId="0" xfId="41" applyNumberFormat="1" applyFont="1" applyFill="1" applyAlignment="1">
      <alignment horizontal="right"/>
      <protection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5" xfId="35" applyFont="1" applyBorder="1" applyAlignment="1">
      <alignment vertical="center"/>
      <protection/>
    </xf>
    <xf numFmtId="180" fontId="3" fillId="0" borderId="15" xfId="35" applyNumberFormat="1" applyFont="1" applyFill="1" applyBorder="1" applyAlignment="1">
      <alignment/>
      <protection/>
    </xf>
    <xf numFmtId="0" fontId="3" fillId="0" borderId="15" xfId="35" applyFont="1" applyBorder="1" applyAlignment="1">
      <alignment horizontal="left" vertical="center" wrapText="1"/>
      <protection/>
    </xf>
    <xf numFmtId="180" fontId="3" fillId="0" borderId="16" xfId="35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180" fontId="3" fillId="0" borderId="15" xfId="35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80" fontId="4" fillId="0" borderId="15" xfId="35" applyNumberFormat="1" applyFont="1" applyFill="1" applyBorder="1" applyAlignment="1">
      <alignment horizontal="right"/>
      <protection/>
    </xf>
    <xf numFmtId="180" fontId="3" fillId="0" borderId="15" xfId="35" applyNumberFormat="1" applyFont="1" applyFill="1" applyBorder="1" applyAlignment="1">
      <alignment horizontal="right"/>
      <protection/>
    </xf>
    <xf numFmtId="0" fontId="4" fillId="0" borderId="16" xfId="35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15" xfId="35" applyFont="1" applyBorder="1" applyAlignment="1">
      <alignment vertical="center"/>
      <protection/>
    </xf>
    <xf numFmtId="0" fontId="3" fillId="33" borderId="15" xfId="35" applyFont="1" applyFill="1" applyBorder="1" applyAlignment="1">
      <alignment vertical="center"/>
      <protection/>
    </xf>
    <xf numFmtId="0" fontId="3" fillId="0" borderId="17" xfId="35" applyFont="1" applyBorder="1" applyAlignment="1">
      <alignment vertical="center"/>
      <protection/>
    </xf>
    <xf numFmtId="0" fontId="3" fillId="0" borderId="18" xfId="35" applyFont="1" applyBorder="1" applyAlignment="1">
      <alignment vertical="center"/>
      <protection/>
    </xf>
    <xf numFmtId="180" fontId="3" fillId="34" borderId="15" xfId="35" applyNumberFormat="1" applyFont="1" applyFill="1" applyBorder="1" applyAlignment="1">
      <alignment/>
      <protection/>
    </xf>
    <xf numFmtId="0" fontId="3" fillId="0" borderId="15" xfId="35" applyFont="1" applyBorder="1" applyAlignment="1">
      <alignment vertical="center" wrapText="1"/>
      <protection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15" xfId="0" applyFont="1" applyBorder="1" applyAlignment="1">
      <alignment vertical="center" wrapText="1"/>
    </xf>
    <xf numFmtId="182" fontId="26" fillId="0" borderId="15" xfId="0" applyNumberFormat="1" applyFont="1" applyBorder="1" applyAlignment="1">
      <alignment vertical="center" wrapText="1"/>
    </xf>
    <xf numFmtId="0" fontId="3" fillId="0" borderId="19" xfId="35" applyFont="1" applyBorder="1" applyAlignment="1">
      <alignment vertical="center" wrapText="1"/>
      <protection/>
    </xf>
    <xf numFmtId="0" fontId="3" fillId="0" borderId="15" xfId="40" applyFont="1" applyBorder="1" applyAlignment="1">
      <alignment vertical="center" wrapText="1"/>
      <protection/>
    </xf>
    <xf numFmtId="0" fontId="3" fillId="0" borderId="15" xfId="35" applyFont="1" applyBorder="1" applyAlignment="1" quotePrefix="1">
      <alignment vertical="center"/>
      <protection/>
    </xf>
    <xf numFmtId="0" fontId="0" fillId="0" borderId="15" xfId="0" applyFont="1" applyBorder="1" applyAlignment="1">
      <alignment vertical="center"/>
    </xf>
    <xf numFmtId="0" fontId="4" fillId="0" borderId="19" xfId="35" applyFont="1" applyBorder="1" applyAlignment="1">
      <alignment vertical="center"/>
      <protection/>
    </xf>
    <xf numFmtId="0" fontId="3" fillId="33" borderId="19" xfId="40" applyFont="1" applyFill="1" applyBorder="1" applyAlignment="1">
      <alignment vertical="center" wrapText="1"/>
      <protection/>
    </xf>
    <xf numFmtId="0" fontId="3" fillId="33" borderId="15" xfId="40" applyFont="1" applyFill="1" applyBorder="1" applyAlignment="1">
      <alignment vertical="center" wrapText="1"/>
      <protection/>
    </xf>
    <xf numFmtId="2" fontId="3" fillId="0" borderId="15" xfId="35" applyNumberFormat="1" applyFont="1" applyBorder="1" applyAlignment="1">
      <alignment vertical="center" wrapText="1"/>
      <protection/>
    </xf>
    <xf numFmtId="180" fontId="4" fillId="0" borderId="15" xfId="35" applyNumberFormat="1" applyFont="1" applyFill="1" applyBorder="1" applyAlignment="1">
      <alignment/>
      <protection/>
    </xf>
    <xf numFmtId="0" fontId="3" fillId="0" borderId="20" xfId="35" applyFont="1" applyBorder="1" applyAlignment="1">
      <alignment vertical="center"/>
      <protection/>
    </xf>
    <xf numFmtId="180" fontId="3" fillId="0" borderId="20" xfId="35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vertical="center"/>
    </xf>
    <xf numFmtId="0" fontId="20" fillId="0" borderId="0" xfId="38" applyFont="1" applyAlignment="1">
      <alignment horizontal="center" vertical="center"/>
      <protection/>
    </xf>
    <xf numFmtId="0" fontId="20" fillId="0" borderId="0" xfId="38" applyFont="1" applyAlignment="1" quotePrefix="1">
      <alignment horizontal="center" vertical="center"/>
      <protection/>
    </xf>
    <xf numFmtId="0" fontId="21" fillId="0" borderId="0" xfId="38" applyFont="1" applyAlignment="1">
      <alignment horizontal="center" vertical="center"/>
      <protection/>
    </xf>
    <xf numFmtId="0" fontId="20" fillId="0" borderId="0" xfId="38" applyFont="1" applyBorder="1" applyAlignment="1">
      <alignment horizontal="center" vertical="center"/>
      <protection/>
    </xf>
    <xf numFmtId="0" fontId="20" fillId="0" borderId="0" xfId="38" applyFont="1" applyBorder="1" applyAlignment="1">
      <alignment horizontal="center" vertical="center" wrapText="1"/>
      <protection/>
    </xf>
    <xf numFmtId="0" fontId="21" fillId="0" borderId="0" xfId="38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180" fontId="21" fillId="0" borderId="10" xfId="41" applyNumberFormat="1" applyFont="1" applyFill="1" applyBorder="1" applyAlignment="1">
      <alignment horizontal="center"/>
      <protection/>
    </xf>
    <xf numFmtId="3" fontId="21" fillId="0" borderId="0" xfId="38" applyNumberFormat="1" applyFont="1" applyBorder="1" applyAlignment="1">
      <alignment horizontal="center"/>
      <protection/>
    </xf>
    <xf numFmtId="0" fontId="21" fillId="0" borderId="0" xfId="0" applyFont="1" applyBorder="1" applyAlignment="1">
      <alignment horizontal="center" vertical="center"/>
    </xf>
    <xf numFmtId="180" fontId="20" fillId="0" borderId="11" xfId="41" applyNumberFormat="1" applyFont="1" applyFill="1" applyBorder="1" applyAlignment="1">
      <alignment horizontal="center"/>
      <protection/>
    </xf>
    <xf numFmtId="0" fontId="21" fillId="0" borderId="0" xfId="38" applyFont="1" applyBorder="1" applyAlignment="1" quotePrefix="1">
      <alignment horizontal="center" vertical="center" wrapText="1"/>
      <protection/>
    </xf>
    <xf numFmtId="0" fontId="21" fillId="0" borderId="11" xfId="38" applyFont="1" applyBorder="1" applyAlignment="1">
      <alignment horizontal="center" vertical="center"/>
      <protection/>
    </xf>
    <xf numFmtId="180" fontId="21" fillId="0" borderId="0" xfId="41" applyNumberFormat="1" applyFont="1" applyFill="1" applyAlignment="1">
      <alignment horizontal="center"/>
      <protection/>
    </xf>
    <xf numFmtId="180" fontId="21" fillId="0" borderId="0" xfId="41" applyNumberFormat="1" applyFont="1" applyFill="1" applyBorder="1" applyAlignment="1">
      <alignment horizontal="center"/>
      <protection/>
    </xf>
    <xf numFmtId="180" fontId="21" fillId="0" borderId="0" xfId="41" applyNumberFormat="1" applyFont="1" applyFill="1" applyBorder="1" applyAlignment="1">
      <alignment horizontal="center" vertical="center"/>
      <protection/>
    </xf>
    <xf numFmtId="3" fontId="20" fillId="0" borderId="10" xfId="41" applyNumberFormat="1" applyFont="1" applyFill="1" applyBorder="1" applyAlignment="1">
      <alignment horizontal="center"/>
      <protection/>
    </xf>
    <xf numFmtId="0" fontId="27" fillId="0" borderId="10" xfId="38" applyFont="1" applyBorder="1">
      <alignment/>
      <protection/>
    </xf>
    <xf numFmtId="3" fontId="21" fillId="0" borderId="0" xfId="41" applyNumberFormat="1" applyFont="1" applyFill="1" applyBorder="1" applyAlignment="1">
      <alignment horizontal="center"/>
      <protection/>
    </xf>
    <xf numFmtId="3" fontId="20" fillId="0" borderId="11" xfId="38" applyNumberFormat="1" applyFont="1" applyBorder="1" applyAlignment="1">
      <alignment horizontal="center"/>
      <protection/>
    </xf>
    <xf numFmtId="0" fontId="21" fillId="0" borderId="0" xfId="38" applyFont="1" applyBorder="1">
      <alignment/>
      <protection/>
    </xf>
    <xf numFmtId="0" fontId="20" fillId="0" borderId="11" xfId="38" applyFont="1" applyBorder="1">
      <alignment/>
      <protection/>
    </xf>
    <xf numFmtId="180" fontId="20" fillId="0" borderId="0" xfId="38" applyNumberFormat="1" applyFont="1" applyBorder="1">
      <alignment/>
      <protection/>
    </xf>
    <xf numFmtId="3" fontId="20" fillId="0" borderId="0" xfId="38" applyNumberFormat="1" applyFont="1" applyBorder="1" applyAlignment="1">
      <alignment horizontal="center"/>
      <protection/>
    </xf>
    <xf numFmtId="180" fontId="20" fillId="0" borderId="11" xfId="38" applyNumberFormat="1" applyFont="1" applyBorder="1">
      <alignment/>
      <protection/>
    </xf>
    <xf numFmtId="180" fontId="21" fillId="0" borderId="0" xfId="38" applyNumberFormat="1" applyFont="1" applyBorder="1">
      <alignment/>
      <protection/>
    </xf>
    <xf numFmtId="0" fontId="21" fillId="0" borderId="11" xfId="38" applyFont="1" applyBorder="1">
      <alignment/>
      <protection/>
    </xf>
    <xf numFmtId="180" fontId="21" fillId="0" borderId="11" xfId="41" applyNumberFormat="1" applyFont="1" applyFill="1" applyBorder="1" applyAlignment="1">
      <alignment horizontal="center"/>
      <protection/>
    </xf>
    <xf numFmtId="180" fontId="21" fillId="0" borderId="11" xfId="41" applyNumberFormat="1" applyFont="1" applyFill="1" applyBorder="1" applyAlignment="1">
      <alignment horizontal="center" vertical="center"/>
      <protection/>
    </xf>
    <xf numFmtId="3" fontId="21" fillId="0" borderId="11" xfId="41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38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10" xfId="70"/>
    <cellStyle name="Финансовый 11" xfId="71"/>
    <cellStyle name="Финансовый 12" xfId="72"/>
    <cellStyle name="Финансовый 13" xfId="73"/>
    <cellStyle name="Финансовый 14" xfId="74"/>
    <cellStyle name="Финансовый 15" xfId="75"/>
    <cellStyle name="Финансовый 16" xfId="76"/>
    <cellStyle name="Финансовый 17" xfId="77"/>
    <cellStyle name="Финансовый 18" xfId="78"/>
    <cellStyle name="Финансовый 19" xfId="79"/>
    <cellStyle name="Финансовый 2" xfId="80"/>
    <cellStyle name="Финансовый 20" xfId="81"/>
    <cellStyle name="Финансовый 21" xfId="82"/>
    <cellStyle name="Финансовый 22" xfId="83"/>
    <cellStyle name="Финансовый 23" xfId="84"/>
    <cellStyle name="Финансовый 24" xfId="85"/>
    <cellStyle name="Финансовый 25" xfId="86"/>
    <cellStyle name="Финансовый 26" xfId="87"/>
    <cellStyle name="Финансовый 27" xfId="88"/>
    <cellStyle name="Финансовый 28" xfId="89"/>
    <cellStyle name="Финансовый 29" xfId="90"/>
    <cellStyle name="Финансовый 3" xfId="91"/>
    <cellStyle name="Финансовый 30" xfId="92"/>
    <cellStyle name="Финансовый 31" xfId="93"/>
    <cellStyle name="Финансовый 32" xfId="94"/>
    <cellStyle name="Финансовый 33" xfId="95"/>
    <cellStyle name="Финансовый 34" xfId="96"/>
    <cellStyle name="Финансовый 35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184" t="s">
        <v>64</v>
      </c>
      <c r="B1" s="184"/>
      <c r="C1" s="184"/>
      <c r="D1" s="184"/>
      <c r="E1" s="184"/>
    </row>
    <row r="2" spans="1:8" ht="13.5" thickBot="1">
      <c r="A2" s="183" t="s">
        <v>67</v>
      </c>
      <c r="B2" s="183"/>
      <c r="C2" s="183"/>
      <c r="D2" s="183"/>
      <c r="E2" s="183"/>
      <c r="F2" s="85"/>
      <c r="G2" s="2"/>
      <c r="H2" s="2"/>
    </row>
    <row r="4" spans="3:5" ht="12.75">
      <c r="C4" s="30" t="s">
        <v>49</v>
      </c>
      <c r="E4" s="31" t="s">
        <v>50</v>
      </c>
    </row>
    <row r="5" spans="1:8" ht="12.75" customHeight="1">
      <c r="A5" s="5"/>
      <c r="B5" s="5"/>
      <c r="C5" s="33" t="s">
        <v>34</v>
      </c>
      <c r="D5" s="29"/>
      <c r="E5" s="33" t="s">
        <v>66</v>
      </c>
      <c r="G5" s="6"/>
      <c r="H5" s="6"/>
    </row>
    <row r="6" spans="1:8" ht="15.75" thickBot="1">
      <c r="A6" s="7"/>
      <c r="B6" s="8"/>
      <c r="C6" s="33" t="s">
        <v>54</v>
      </c>
      <c r="E6" s="83" t="s">
        <v>54</v>
      </c>
      <c r="G6" s="9"/>
      <c r="H6" s="9"/>
    </row>
    <row r="7" spans="1:5" ht="12">
      <c r="A7" s="10" t="s">
        <v>40</v>
      </c>
      <c r="B7" s="10"/>
      <c r="C7" s="74"/>
      <c r="E7" s="75"/>
    </row>
    <row r="8" spans="1:6" ht="12.75">
      <c r="A8" s="11" t="s">
        <v>48</v>
      </c>
      <c r="B8" s="12">
        <v>13</v>
      </c>
      <c r="C8" s="13">
        <v>635929</v>
      </c>
      <c r="D8"/>
      <c r="E8" s="13">
        <v>453217</v>
      </c>
      <c r="F8" s="14"/>
    </row>
    <row r="9" spans="1:6" ht="12.75">
      <c r="A9" s="28" t="s">
        <v>0</v>
      </c>
      <c r="B9" s="12"/>
      <c r="C9" s="13">
        <v>469209</v>
      </c>
      <c r="D9"/>
      <c r="E9" s="13">
        <v>241022</v>
      </c>
      <c r="F9" s="14"/>
    </row>
    <row r="10" spans="1:6" ht="12.75">
      <c r="A10" s="28" t="s">
        <v>1</v>
      </c>
      <c r="B10" s="12"/>
      <c r="C10" s="13">
        <v>467012</v>
      </c>
      <c r="D10"/>
      <c r="E10" s="13">
        <v>642135</v>
      </c>
      <c r="F10" s="14"/>
    </row>
    <row r="11" spans="1:6" ht="12.75">
      <c r="A11" s="27" t="s">
        <v>35</v>
      </c>
      <c r="B11" s="12"/>
      <c r="C11" s="86">
        <v>1572150</v>
      </c>
      <c r="D11"/>
      <c r="E11" s="86">
        <v>1336374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71">
        <v>56515</v>
      </c>
      <c r="D13"/>
      <c r="E13" s="15">
        <v>30</v>
      </c>
    </row>
    <row r="14" spans="1:5" ht="12">
      <c r="A14" s="16" t="s">
        <v>3</v>
      </c>
      <c r="B14" s="12">
        <v>14</v>
      </c>
      <c r="C14" s="13"/>
      <c r="E14" s="71"/>
    </row>
    <row r="15" spans="1:5" ht="12.75" customHeight="1">
      <c r="A15" s="11" t="s">
        <v>4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1" t="s">
        <v>5</v>
      </c>
      <c r="B17" s="12">
        <v>16</v>
      </c>
      <c r="C17" s="13">
        <v>273235</v>
      </c>
      <c r="D17"/>
      <c r="E17" s="13">
        <v>506007</v>
      </c>
    </row>
    <row r="18" spans="1:5" ht="12.75" customHeight="1">
      <c r="A18" s="11" t="s">
        <v>6</v>
      </c>
      <c r="B18" s="12">
        <v>17</v>
      </c>
      <c r="C18" s="13">
        <v>3664277</v>
      </c>
      <c r="D18"/>
      <c r="E18" s="13">
        <v>2689674</v>
      </c>
    </row>
    <row r="19" spans="1:5" ht="12.75" customHeight="1">
      <c r="A19" s="11" t="s">
        <v>7</v>
      </c>
      <c r="B19" s="12"/>
      <c r="C19" s="13">
        <v>-174186</v>
      </c>
      <c r="D19"/>
      <c r="E19" s="13">
        <v>-156126</v>
      </c>
    </row>
    <row r="20" spans="1:5" ht="12.75" customHeight="1">
      <c r="A20" s="55" t="s">
        <v>36</v>
      </c>
      <c r="B20" s="12"/>
      <c r="C20" s="86">
        <v>3490091</v>
      </c>
      <c r="D20" s="87"/>
      <c r="E20" s="86">
        <v>2533548</v>
      </c>
    </row>
    <row r="21" spans="1:5" ht="12.75" customHeight="1">
      <c r="A21" s="11" t="s">
        <v>8</v>
      </c>
      <c r="B21" s="12">
        <v>18</v>
      </c>
      <c r="C21" s="13">
        <v>183840</v>
      </c>
      <c r="D21"/>
      <c r="E21" s="13">
        <v>164366</v>
      </c>
    </row>
    <row r="22" spans="1:5" ht="12.75" customHeight="1">
      <c r="A22" s="11" t="s">
        <v>58</v>
      </c>
      <c r="B22" s="12"/>
      <c r="C22" s="13"/>
      <c r="E22" s="13"/>
    </row>
    <row r="23" spans="1:5" ht="12.75" customHeight="1">
      <c r="A23" s="11" t="s">
        <v>9</v>
      </c>
      <c r="B23" s="12"/>
      <c r="C23" s="13"/>
      <c r="E23" s="13"/>
    </row>
    <row r="24" spans="1:5" ht="12.75" customHeight="1">
      <c r="A24" s="11" t="s">
        <v>59</v>
      </c>
      <c r="B24" s="12"/>
      <c r="C24" s="13"/>
      <c r="E24" s="13"/>
    </row>
    <row r="25" spans="1:5" ht="12.75" customHeight="1">
      <c r="A25" s="11" t="s">
        <v>39</v>
      </c>
      <c r="B25" s="12">
        <v>19</v>
      </c>
      <c r="C25" s="13">
        <v>216214</v>
      </c>
      <c r="D25"/>
      <c r="E25" s="13">
        <v>156556</v>
      </c>
    </row>
    <row r="26" spans="1:5" ht="12.75" customHeight="1">
      <c r="A26" s="11" t="s">
        <v>10</v>
      </c>
      <c r="B26" s="12">
        <v>12</v>
      </c>
      <c r="C26" s="13"/>
      <c r="E26" s="13"/>
    </row>
    <row r="27" spans="1:5" ht="12.75" customHeight="1">
      <c r="A27" s="17" t="s">
        <v>38</v>
      </c>
      <c r="B27" s="12">
        <v>20</v>
      </c>
      <c r="C27" s="89">
        <v>166853</v>
      </c>
      <c r="D27"/>
      <c r="E27" s="13">
        <v>181874</v>
      </c>
    </row>
    <row r="28" spans="1:8" ht="13.5" customHeight="1" thickBot="1">
      <c r="A28" s="56" t="s">
        <v>37</v>
      </c>
      <c r="B28" s="10"/>
      <c r="C28" s="88">
        <v>5958898</v>
      </c>
      <c r="D28" s="88">
        <v>0</v>
      </c>
      <c r="E28" s="88">
        <v>4878755</v>
      </c>
      <c r="F28" s="21"/>
      <c r="G28" s="18"/>
      <c r="H28" s="18"/>
    </row>
    <row r="29" spans="1:5" ht="12.75" thickTop="1">
      <c r="A29" s="17"/>
      <c r="B29" s="17"/>
      <c r="C29" s="13"/>
      <c r="E29" s="19"/>
    </row>
    <row r="30" spans="1:5" ht="12">
      <c r="A30" s="10" t="s">
        <v>41</v>
      </c>
      <c r="B30" s="10"/>
      <c r="C30" s="13"/>
      <c r="E30" s="19"/>
    </row>
    <row r="31" spans="1:5" ht="24">
      <c r="A31" s="11" t="s">
        <v>2</v>
      </c>
      <c r="B31" s="12">
        <v>14</v>
      </c>
      <c r="C31" s="92">
        <v>51139</v>
      </c>
      <c r="D31"/>
      <c r="E31" s="90">
        <v>3092</v>
      </c>
    </row>
    <row r="32" spans="1:5" ht="12.75">
      <c r="A32" s="57" t="s">
        <v>11</v>
      </c>
      <c r="B32" s="12">
        <v>21</v>
      </c>
      <c r="C32" s="91">
        <v>383458</v>
      </c>
      <c r="D32"/>
      <c r="E32" s="13">
        <v>361068</v>
      </c>
    </row>
    <row r="33" spans="1:5" ht="12.75">
      <c r="A33" s="20" t="s">
        <v>12</v>
      </c>
      <c r="B33" s="12">
        <v>22</v>
      </c>
      <c r="C33" s="91">
        <v>4274698</v>
      </c>
      <c r="D33"/>
      <c r="E33" s="13">
        <v>3515672</v>
      </c>
    </row>
    <row r="34" spans="1:5" ht="12">
      <c r="A34" s="20" t="s">
        <v>13</v>
      </c>
      <c r="B34" s="12"/>
      <c r="C34" s="13"/>
      <c r="E34" s="13"/>
    </row>
    <row r="35" spans="1:5" ht="12.75">
      <c r="A35" s="20" t="s">
        <v>60</v>
      </c>
      <c r="B35" s="12">
        <v>23</v>
      </c>
      <c r="C35" s="13"/>
      <c r="D35"/>
      <c r="E35" s="13">
        <v>567</v>
      </c>
    </row>
    <row r="36" spans="1:5" ht="12.75">
      <c r="A36" s="20" t="s">
        <v>14</v>
      </c>
      <c r="B36" s="12">
        <v>23</v>
      </c>
      <c r="C36" s="93">
        <v>403490</v>
      </c>
      <c r="D36"/>
      <c r="E36" s="13">
        <v>254311</v>
      </c>
    </row>
    <row r="37" spans="1:5" ht="12.75">
      <c r="A37" s="20" t="s">
        <v>15</v>
      </c>
      <c r="B37" s="12"/>
      <c r="C37" s="13">
        <v>149</v>
      </c>
      <c r="D37"/>
      <c r="E37" s="13"/>
    </row>
    <row r="38" spans="1:5" ht="12.75">
      <c r="A38" s="20" t="s">
        <v>16</v>
      </c>
      <c r="B38" s="12">
        <v>12</v>
      </c>
      <c r="C38" s="13">
        <v>3320</v>
      </c>
      <c r="D38"/>
      <c r="E38" s="13">
        <v>2000</v>
      </c>
    </row>
    <row r="39" spans="1:5" ht="12.75">
      <c r="A39" s="28" t="s">
        <v>53</v>
      </c>
      <c r="B39" s="12">
        <v>24</v>
      </c>
      <c r="C39" s="95">
        <v>122215</v>
      </c>
      <c r="D39"/>
      <c r="E39" s="13">
        <v>130988</v>
      </c>
    </row>
    <row r="40" spans="1:8" ht="12.75" customHeight="1">
      <c r="A40" s="56" t="s">
        <v>42</v>
      </c>
      <c r="B40" s="10"/>
      <c r="C40" s="94">
        <v>5238469</v>
      </c>
      <c r="D40"/>
      <c r="E40" s="94">
        <v>4267698</v>
      </c>
      <c r="F40" s="21"/>
      <c r="G40" s="18"/>
      <c r="H40" s="18"/>
    </row>
    <row r="41" spans="1:7" ht="12">
      <c r="A41" s="17"/>
      <c r="B41" s="17"/>
      <c r="C41" s="13"/>
      <c r="E41" s="19"/>
      <c r="G41" s="18"/>
    </row>
    <row r="42" spans="1:5" ht="12.75" customHeight="1">
      <c r="A42" s="10" t="s">
        <v>43</v>
      </c>
      <c r="B42" s="10"/>
      <c r="C42" s="13"/>
      <c r="E42" s="19"/>
    </row>
    <row r="43" spans="1:5" ht="12.75" customHeight="1">
      <c r="A43" s="17" t="s">
        <v>52</v>
      </c>
      <c r="B43" s="12">
        <v>25</v>
      </c>
      <c r="C43" s="13">
        <v>623092</v>
      </c>
      <c r="D43"/>
      <c r="E43" s="13">
        <v>521894</v>
      </c>
    </row>
    <row r="44" spans="1:5" ht="12.75" customHeight="1">
      <c r="A44" s="17" t="s">
        <v>61</v>
      </c>
      <c r="B44" s="17"/>
      <c r="C44" s="13"/>
      <c r="E44" s="13"/>
    </row>
    <row r="45" spans="1:5" ht="12.75" customHeight="1">
      <c r="A45" s="58" t="s">
        <v>62</v>
      </c>
      <c r="B45" s="17"/>
      <c r="C45" s="13"/>
      <c r="E45" s="13"/>
    </row>
    <row r="46" spans="1:5" ht="12.75">
      <c r="A46" s="17" t="s">
        <v>63</v>
      </c>
      <c r="B46" s="17"/>
      <c r="C46" s="13">
        <v>18</v>
      </c>
      <c r="D46"/>
      <c r="E46" s="13">
        <v>28</v>
      </c>
    </row>
    <row r="47" spans="1:5" ht="12.75" customHeight="1">
      <c r="A47" s="17" t="s">
        <v>17</v>
      </c>
      <c r="B47" s="17"/>
      <c r="C47" s="13"/>
      <c r="E47" s="13"/>
    </row>
    <row r="48" spans="1:5" ht="12.75" customHeight="1">
      <c r="A48" s="17" t="s">
        <v>18</v>
      </c>
      <c r="B48" s="17"/>
      <c r="C48" s="98">
        <v>97319</v>
      </c>
      <c r="D48" s="97"/>
      <c r="E48" s="96">
        <v>89135</v>
      </c>
    </row>
    <row r="49" spans="1:8" ht="24">
      <c r="A49" s="10" t="s">
        <v>45</v>
      </c>
      <c r="B49" s="10"/>
      <c r="C49" s="21">
        <v>720429</v>
      </c>
      <c r="D49"/>
      <c r="E49" s="21">
        <v>611057</v>
      </c>
      <c r="G49" s="22"/>
      <c r="H49" s="22"/>
    </row>
    <row r="50" spans="1:8" ht="12.75" customHeight="1">
      <c r="A50" s="17" t="s">
        <v>44</v>
      </c>
      <c r="B50" s="10"/>
      <c r="C50" s="13"/>
      <c r="E50" s="23"/>
      <c r="G50" s="22"/>
      <c r="H50" s="22"/>
    </row>
    <row r="51" spans="1:8" ht="12.75" customHeight="1">
      <c r="A51" s="10" t="s">
        <v>46</v>
      </c>
      <c r="B51" s="10"/>
      <c r="C51" s="94">
        <v>720429</v>
      </c>
      <c r="D51"/>
      <c r="E51" s="94">
        <v>611057</v>
      </c>
      <c r="G51" s="22"/>
      <c r="H51" s="22"/>
    </row>
    <row r="52" spans="1:8" ht="13.5" customHeight="1" thickBot="1">
      <c r="A52" s="59" t="s">
        <v>47</v>
      </c>
      <c r="B52" s="24"/>
      <c r="C52" s="88">
        <v>5958898</v>
      </c>
      <c r="D52"/>
      <c r="E52" s="88">
        <v>4878755</v>
      </c>
      <c r="G52" s="18"/>
      <c r="H52" s="18"/>
    </row>
    <row r="53" spans="1:8" ht="12.75" thickTop="1">
      <c r="A53" s="17"/>
      <c r="B53" s="17"/>
      <c r="C53" s="1"/>
      <c r="G53" s="19"/>
      <c r="H53" s="19"/>
    </row>
    <row r="54" spans="1:5" ht="12">
      <c r="A54" s="25"/>
      <c r="C54" s="26"/>
      <c r="D54" s="26">
        <f>D52-D28</f>
        <v>0</v>
      </c>
      <c r="E54" s="26"/>
    </row>
    <row r="57" spans="1:5" ht="12.75">
      <c r="A57" s="47" t="s">
        <v>125</v>
      </c>
      <c r="E57" s="29" t="s">
        <v>126</v>
      </c>
    </row>
    <row r="58" spans="1:5" ht="12.75">
      <c r="A58" s="29"/>
      <c r="E58" s="29"/>
    </row>
    <row r="59" spans="1:5" ht="12.75">
      <c r="A59" s="29"/>
      <c r="E59" s="29"/>
    </row>
    <row r="60" spans="1:5" ht="12.75">
      <c r="A60" s="47" t="s">
        <v>32</v>
      </c>
      <c r="E60" s="29" t="s">
        <v>33</v>
      </c>
    </row>
    <row r="61" ht="12">
      <c r="C61" s="15"/>
    </row>
    <row r="63" ht="12.75">
      <c r="A63" s="29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5.7109375" style="29" customWidth="1"/>
    <col min="2" max="2" width="0.85546875" style="29" customWidth="1"/>
    <col min="3" max="3" width="16.421875" style="29" bestFit="1" customWidth="1"/>
    <col min="4" max="4" width="1.8515625" style="50" customWidth="1"/>
    <col min="5" max="5" width="17.421875" style="29" customWidth="1"/>
    <col min="6" max="16384" width="9.140625" style="29" customWidth="1"/>
  </cols>
  <sheetData>
    <row r="1" spans="1:5" ht="12.75">
      <c r="A1" s="184" t="s">
        <v>64</v>
      </c>
      <c r="B1" s="184"/>
      <c r="C1" s="184"/>
      <c r="D1" s="184"/>
      <c r="E1" s="184"/>
    </row>
    <row r="2" spans="1:6" ht="13.5" thickBot="1">
      <c r="A2" s="183" t="s">
        <v>65</v>
      </c>
      <c r="B2" s="183"/>
      <c r="C2" s="183"/>
      <c r="D2" s="183"/>
      <c r="E2" s="183"/>
      <c r="F2" s="84"/>
    </row>
    <row r="4" spans="3:5" ht="12.75">
      <c r="C4" s="30" t="s">
        <v>49</v>
      </c>
      <c r="D4" s="29"/>
      <c r="E4" s="31" t="s">
        <v>50</v>
      </c>
    </row>
    <row r="5" spans="1:5" ht="12.75">
      <c r="A5" s="32"/>
      <c r="B5" s="32"/>
      <c r="C5" s="33" t="s">
        <v>34</v>
      </c>
      <c r="D5" s="29"/>
      <c r="E5" s="33" t="s">
        <v>66</v>
      </c>
    </row>
    <row r="6" spans="1:5" ht="12.75">
      <c r="A6" s="34"/>
      <c r="B6" s="35"/>
      <c r="C6" s="33" t="s">
        <v>54</v>
      </c>
      <c r="D6" s="36"/>
      <c r="E6" s="33" t="s">
        <v>54</v>
      </c>
    </row>
    <row r="7" spans="1:5" ht="12.75">
      <c r="A7" s="37"/>
      <c r="B7" s="37"/>
      <c r="C7" s="80"/>
      <c r="D7" s="34"/>
      <c r="E7" s="81"/>
    </row>
    <row r="8" spans="1:5" ht="14.25">
      <c r="A8" s="60" t="s">
        <v>19</v>
      </c>
      <c r="B8" s="38">
        <v>4</v>
      </c>
      <c r="C8" s="39">
        <v>359344</v>
      </c>
      <c r="D8" s="40"/>
      <c r="E8" s="39">
        <v>283717</v>
      </c>
    </row>
    <row r="9" spans="1:5" ht="14.25">
      <c r="A9" s="60" t="s">
        <v>20</v>
      </c>
      <c r="B9" s="38">
        <v>4</v>
      </c>
      <c r="C9" s="101">
        <v>-103572</v>
      </c>
      <c r="D9" s="40"/>
      <c r="E9" s="39">
        <v>-89576</v>
      </c>
    </row>
    <row r="10" spans="1:5" ht="15">
      <c r="A10" s="61" t="s">
        <v>21</v>
      </c>
      <c r="B10" s="41"/>
      <c r="C10" s="99">
        <v>255772</v>
      </c>
      <c r="D10" s="100"/>
      <c r="E10" s="99">
        <v>194141</v>
      </c>
    </row>
    <row r="11" spans="1:5" ht="14.25">
      <c r="A11" s="62"/>
      <c r="B11" s="43"/>
      <c r="C11" s="39"/>
      <c r="D11" s="34"/>
      <c r="E11" s="72"/>
    </row>
    <row r="12" spans="1:5" ht="14.25">
      <c r="A12" s="63" t="s">
        <v>55</v>
      </c>
      <c r="B12" s="38">
        <v>5</v>
      </c>
      <c r="C12" s="104">
        <v>94166</v>
      </c>
      <c r="D12" s="40"/>
      <c r="E12" s="39">
        <v>85522</v>
      </c>
    </row>
    <row r="13" spans="1:5" ht="14.25">
      <c r="A13" s="63" t="s">
        <v>55</v>
      </c>
      <c r="B13" s="38">
        <v>6</v>
      </c>
      <c r="C13" s="104">
        <v>-812</v>
      </c>
      <c r="D13" s="40"/>
      <c r="E13" s="39">
        <v>-347</v>
      </c>
    </row>
    <row r="14" spans="1:7" ht="15">
      <c r="A14" s="64" t="s">
        <v>56</v>
      </c>
      <c r="B14" s="41"/>
      <c r="C14" s="102">
        <v>93354</v>
      </c>
      <c r="D14" s="103"/>
      <c r="E14" s="102">
        <v>85175</v>
      </c>
      <c r="G14" s="46"/>
    </row>
    <row r="15" spans="1:5" ht="14.25">
      <c r="A15" s="62"/>
      <c r="B15" s="43"/>
      <c r="C15" s="54"/>
      <c r="D15" s="34"/>
      <c r="E15" s="34"/>
    </row>
    <row r="16" spans="1:5" ht="14.25">
      <c r="A16" s="65" t="s">
        <v>22</v>
      </c>
      <c r="B16" s="38">
        <v>7</v>
      </c>
      <c r="C16" s="42"/>
      <c r="D16" s="40"/>
      <c r="E16" s="39">
        <v>0</v>
      </c>
    </row>
    <row r="17" spans="1:5" ht="28.5">
      <c r="A17" s="65" t="s">
        <v>51</v>
      </c>
      <c r="B17" s="38"/>
      <c r="C17" s="105">
        <v>924</v>
      </c>
      <c r="D17" s="40"/>
      <c r="E17" s="39">
        <v>899</v>
      </c>
    </row>
    <row r="18" spans="1:5" ht="14.25">
      <c r="A18" s="62" t="s">
        <v>23</v>
      </c>
      <c r="C18" s="105">
        <v>36721</v>
      </c>
      <c r="D18" s="40"/>
      <c r="E18" s="39">
        <v>44560</v>
      </c>
    </row>
    <row r="19" spans="1:5" ht="14.25">
      <c r="A19" s="65" t="s">
        <v>24</v>
      </c>
      <c r="B19" s="38">
        <v>8</v>
      </c>
      <c r="C19" s="42"/>
      <c r="D19" s="40"/>
      <c r="E19" s="73"/>
    </row>
    <row r="20" spans="1:7" ht="14.25">
      <c r="A20" s="62" t="s">
        <v>25</v>
      </c>
      <c r="C20" s="107">
        <v>1769</v>
      </c>
      <c r="D20" s="40"/>
      <c r="E20" s="39">
        <v>20851</v>
      </c>
      <c r="F20" s="44"/>
      <c r="G20" s="44"/>
    </row>
    <row r="21" spans="1:7" ht="15">
      <c r="A21" s="61" t="s">
        <v>26</v>
      </c>
      <c r="B21" s="41"/>
      <c r="C21" s="108">
        <v>388540</v>
      </c>
      <c r="D21" s="106"/>
      <c r="E21" s="106">
        <v>345626</v>
      </c>
      <c r="F21" s="44"/>
      <c r="G21" s="44"/>
    </row>
    <row r="22" spans="1:5" ht="14.25">
      <c r="A22" s="62"/>
      <c r="B22" s="43"/>
      <c r="C22" s="42"/>
      <c r="D22" s="34"/>
      <c r="E22" s="72"/>
    </row>
    <row r="23" spans="1:5" ht="17.25" customHeight="1">
      <c r="A23" s="66" t="s">
        <v>27</v>
      </c>
      <c r="B23" s="38">
        <v>9</v>
      </c>
      <c r="C23" s="112">
        <v>-11187</v>
      </c>
      <c r="D23" s="40"/>
      <c r="E23" s="39">
        <v>1004</v>
      </c>
    </row>
    <row r="24" spans="1:5" ht="17.25" customHeight="1">
      <c r="A24" s="66" t="s">
        <v>57</v>
      </c>
      <c r="B24" s="38">
        <v>10</v>
      </c>
      <c r="C24" s="110">
        <v>-150234</v>
      </c>
      <c r="D24" s="40"/>
      <c r="E24" s="39">
        <v>-147564</v>
      </c>
    </row>
    <row r="25" spans="1:5" ht="14.25">
      <c r="A25" s="67" t="s">
        <v>28</v>
      </c>
      <c r="B25" s="38">
        <v>11</v>
      </c>
      <c r="C25" s="112">
        <v>-133987</v>
      </c>
      <c r="D25" s="40"/>
      <c r="E25" s="39">
        <v>-113225</v>
      </c>
    </row>
    <row r="26" spans="1:5" ht="15">
      <c r="A26" s="68" t="s">
        <v>29</v>
      </c>
      <c r="B26" s="45"/>
      <c r="C26" s="111">
        <v>93132</v>
      </c>
      <c r="D26" s="109"/>
      <c r="E26" s="109">
        <v>85841</v>
      </c>
    </row>
    <row r="27" spans="1:5" ht="14.25">
      <c r="A27" s="69"/>
      <c r="B27" s="37"/>
      <c r="C27" s="54"/>
      <c r="D27" s="34"/>
      <c r="E27" s="72"/>
    </row>
    <row r="28" spans="1:5" ht="14.25">
      <c r="A28" s="69" t="s">
        <v>30</v>
      </c>
      <c r="B28" s="38">
        <v>12</v>
      </c>
      <c r="C28" s="115">
        <v>-6904</v>
      </c>
      <c r="D28" s="40"/>
      <c r="E28" s="39">
        <v>-7788</v>
      </c>
    </row>
    <row r="29" spans="1:7" ht="15.75" thickBot="1">
      <c r="A29" s="68" t="s">
        <v>31</v>
      </c>
      <c r="B29" s="45"/>
      <c r="C29" s="114">
        <v>86228</v>
      </c>
      <c r="D29" s="113"/>
      <c r="E29" s="114">
        <v>78053</v>
      </c>
      <c r="F29" s="46"/>
      <c r="G29" s="46"/>
    </row>
    <row r="30" spans="1:5" ht="15" thickTop="1">
      <c r="A30" s="70"/>
      <c r="B30" s="47"/>
      <c r="D30" s="49"/>
      <c r="E30" s="48"/>
    </row>
    <row r="31" spans="1:5" ht="15">
      <c r="A31" s="76"/>
      <c r="B31" s="50"/>
      <c r="C31" s="50"/>
      <c r="E31" s="50"/>
    </row>
    <row r="32" spans="1:5" ht="14.25">
      <c r="A32" s="82"/>
      <c r="B32" s="50"/>
      <c r="C32" s="50"/>
      <c r="E32" s="50"/>
    </row>
    <row r="33" spans="1:5" ht="14.25">
      <c r="A33" s="77"/>
      <c r="B33" s="50"/>
      <c r="C33" s="50"/>
      <c r="D33" s="40"/>
      <c r="E33" s="40"/>
    </row>
    <row r="34" spans="1:5" ht="12.75">
      <c r="A34" s="47" t="s">
        <v>125</v>
      </c>
      <c r="B34" s="1"/>
      <c r="C34" s="3"/>
      <c r="D34" s="1"/>
      <c r="E34" s="29" t="s">
        <v>126</v>
      </c>
    </row>
    <row r="35" spans="2:4" ht="12.75">
      <c r="B35" s="1"/>
      <c r="C35" s="3"/>
      <c r="D35" s="1"/>
    </row>
    <row r="36" spans="2:4" ht="12.75">
      <c r="B36" s="1"/>
      <c r="C36" s="3"/>
      <c r="D36" s="1"/>
    </row>
    <row r="37" spans="1:7" ht="12.75">
      <c r="A37" s="47" t="s">
        <v>32</v>
      </c>
      <c r="B37" s="1"/>
      <c r="C37" s="3"/>
      <c r="D37" s="1"/>
      <c r="E37" s="29" t="s">
        <v>33</v>
      </c>
      <c r="G37" s="46"/>
    </row>
    <row r="38" spans="1:5" ht="14.25">
      <c r="A38" s="82"/>
      <c r="B38" s="50"/>
      <c r="C38" s="50"/>
      <c r="D38" s="52"/>
      <c r="E38" s="52"/>
    </row>
    <row r="39" spans="1:5" ht="14.25">
      <c r="A39" s="82"/>
      <c r="B39" s="50"/>
      <c r="C39" s="50"/>
      <c r="E39" s="50"/>
    </row>
    <row r="40" spans="1:5" ht="15">
      <c r="A40" s="76"/>
      <c r="B40" s="50"/>
      <c r="C40" s="50"/>
      <c r="E40" s="50"/>
    </row>
    <row r="41" spans="1:5" ht="14.25">
      <c r="A41" s="77"/>
      <c r="B41" s="50"/>
      <c r="C41" s="50"/>
      <c r="D41" s="52"/>
      <c r="E41" s="52"/>
    </row>
    <row r="42" spans="1:5" ht="14.25">
      <c r="A42" s="77"/>
      <c r="B42" s="50"/>
      <c r="C42" s="50"/>
      <c r="D42" s="52"/>
      <c r="E42" s="52"/>
    </row>
    <row r="43" spans="1:5" ht="15">
      <c r="A43" s="76"/>
      <c r="B43" s="50"/>
      <c r="C43" s="50"/>
      <c r="D43" s="51"/>
      <c r="E43" s="51"/>
    </row>
    <row r="44" spans="1:5" ht="15">
      <c r="A44" s="76"/>
      <c r="B44" s="50"/>
      <c r="C44" s="50"/>
      <c r="D44" s="52"/>
      <c r="E44" s="52"/>
    </row>
    <row r="45" spans="1:5" ht="14.25">
      <c r="A45" s="77"/>
      <c r="B45" s="50"/>
      <c r="C45" s="50"/>
      <c r="D45" s="52"/>
      <c r="E45" s="52"/>
    </row>
    <row r="46" spans="1:5" ht="14.25">
      <c r="A46" s="77"/>
      <c r="B46" s="50"/>
      <c r="C46" s="50"/>
      <c r="D46" s="52"/>
      <c r="E46" s="52"/>
    </row>
    <row r="47" spans="1:5" ht="15">
      <c r="A47" s="76"/>
      <c r="B47" s="50"/>
      <c r="C47" s="50"/>
      <c r="D47" s="51"/>
      <c r="E47" s="51"/>
    </row>
    <row r="48" spans="1:5" ht="12.75">
      <c r="A48" s="78"/>
      <c r="B48" s="50"/>
      <c r="C48" s="51"/>
      <c r="D48" s="51"/>
      <c r="E48" s="51"/>
    </row>
    <row r="49" spans="1:5" ht="12.75">
      <c r="A49" s="79"/>
      <c r="B49" s="50"/>
      <c r="C49" s="53"/>
      <c r="D49" s="53"/>
      <c r="E49" s="53"/>
    </row>
    <row r="51" spans="3:4" ht="12.75">
      <c r="C51" s="44"/>
      <c r="D51" s="29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2.421875" style="0" customWidth="1"/>
    <col min="2" max="2" width="14.140625" style="0" customWidth="1"/>
    <col min="3" max="3" width="14.28125" style="0" customWidth="1"/>
  </cols>
  <sheetData>
    <row r="1" spans="1:3" ht="12.75">
      <c r="A1" s="135"/>
      <c r="B1" s="124"/>
      <c r="C1" s="124"/>
    </row>
    <row r="2" spans="1:3" ht="15">
      <c r="A2" s="136" t="s">
        <v>68</v>
      </c>
      <c r="B2" s="116"/>
      <c r="C2" s="116"/>
    </row>
    <row r="3" spans="1:3" ht="15">
      <c r="A3" s="185" t="s">
        <v>108</v>
      </c>
      <c r="B3" s="186"/>
      <c r="C3" s="116"/>
    </row>
    <row r="4" spans="1:3" ht="12.75">
      <c r="A4" s="117"/>
      <c r="B4" s="117"/>
      <c r="C4" s="117"/>
    </row>
    <row r="5" spans="1:3" ht="60">
      <c r="A5" s="118"/>
      <c r="B5" s="137" t="s">
        <v>106</v>
      </c>
      <c r="C5" s="137" t="s">
        <v>107</v>
      </c>
    </row>
    <row r="6" spans="1:3" ht="15">
      <c r="A6" s="118" t="s">
        <v>69</v>
      </c>
      <c r="B6" s="138" t="s">
        <v>70</v>
      </c>
      <c r="C6" s="138" t="s">
        <v>70</v>
      </c>
    </row>
    <row r="7" spans="1:3" ht="12.75">
      <c r="A7" s="129" t="s">
        <v>71</v>
      </c>
      <c r="B7" s="119">
        <v>356757</v>
      </c>
      <c r="C7" s="119">
        <v>281259</v>
      </c>
    </row>
    <row r="8" spans="1:3" ht="12.75">
      <c r="A8" s="129" t="s">
        <v>72</v>
      </c>
      <c r="B8" s="119">
        <v>-104572</v>
      </c>
      <c r="C8" s="119">
        <v>-91542</v>
      </c>
    </row>
    <row r="9" spans="1:3" ht="12.75">
      <c r="A9" s="129" t="s">
        <v>55</v>
      </c>
      <c r="B9" s="119">
        <v>94166</v>
      </c>
      <c r="C9" s="119">
        <v>85522</v>
      </c>
    </row>
    <row r="10" spans="1:3" ht="12.75">
      <c r="A10" s="129" t="s">
        <v>73</v>
      </c>
      <c r="B10" s="119">
        <v>-812</v>
      </c>
      <c r="C10" s="119">
        <v>-347</v>
      </c>
    </row>
    <row r="11" spans="1:3" ht="12.75">
      <c r="A11" s="129" t="s">
        <v>74</v>
      </c>
      <c r="B11" s="119">
        <v>32389</v>
      </c>
      <c r="C11" s="119">
        <v>23402</v>
      </c>
    </row>
    <row r="12" spans="1:3" ht="24">
      <c r="A12" s="120" t="s">
        <v>75</v>
      </c>
      <c r="B12" s="119">
        <v>924</v>
      </c>
      <c r="C12" s="119">
        <v>0</v>
      </c>
    </row>
    <row r="13" spans="1:3" ht="12.75">
      <c r="A13" s="134" t="s">
        <v>76</v>
      </c>
      <c r="B13" s="119">
        <v>1769</v>
      </c>
      <c r="C13" s="119">
        <v>20662</v>
      </c>
    </row>
    <row r="14" spans="1:3" ht="12.75">
      <c r="A14" s="134" t="s">
        <v>77</v>
      </c>
      <c r="B14" s="119">
        <v>-236042</v>
      </c>
      <c r="C14" s="119">
        <v>-214802</v>
      </c>
    </row>
    <row r="15" spans="1:3" ht="24">
      <c r="A15" s="139" t="s">
        <v>78</v>
      </c>
      <c r="B15" s="151"/>
      <c r="C15" s="151"/>
    </row>
    <row r="16" spans="1:3" ht="12.75">
      <c r="A16" s="134" t="s">
        <v>79</v>
      </c>
      <c r="B16" s="121"/>
      <c r="C16" s="128"/>
    </row>
    <row r="17" spans="1:3" ht="12.75">
      <c r="A17" s="118" t="s">
        <v>80</v>
      </c>
      <c r="B17" s="123"/>
      <c r="C17" s="122"/>
    </row>
    <row r="18" spans="1:3" ht="24">
      <c r="A18" s="140" t="s">
        <v>81</v>
      </c>
      <c r="B18" s="119">
        <v>-56337</v>
      </c>
      <c r="C18" s="119">
        <v>53458</v>
      </c>
    </row>
    <row r="19" spans="1:3" ht="12.75">
      <c r="A19" s="141" t="s">
        <v>82</v>
      </c>
      <c r="B19" s="123"/>
      <c r="C19" s="142"/>
    </row>
    <row r="20" spans="1:3" ht="12.75">
      <c r="A20" s="134" t="s">
        <v>83</v>
      </c>
      <c r="B20" s="119">
        <v>-55226</v>
      </c>
      <c r="C20" s="119">
        <v>-143265</v>
      </c>
    </row>
    <row r="21" spans="1:3" ht="12.75">
      <c r="A21" s="134" t="s">
        <v>84</v>
      </c>
      <c r="B21" s="119">
        <v>-490421</v>
      </c>
      <c r="C21" s="119">
        <v>-366060</v>
      </c>
    </row>
    <row r="22" spans="1:3" ht="12.75">
      <c r="A22" s="134" t="s">
        <v>85</v>
      </c>
      <c r="B22" s="119">
        <v>18051</v>
      </c>
      <c r="C22" s="119">
        <v>-78758</v>
      </c>
    </row>
    <row r="23" spans="1:3" ht="12.75">
      <c r="A23" s="143" t="s">
        <v>86</v>
      </c>
      <c r="B23" s="123"/>
      <c r="C23" s="122"/>
    </row>
    <row r="24" spans="1:3" ht="12.75">
      <c r="A24" s="124"/>
      <c r="B24" s="122"/>
      <c r="C24" s="122"/>
    </row>
    <row r="25" spans="1:3" ht="12.75">
      <c r="A25" s="139" t="s">
        <v>87</v>
      </c>
      <c r="B25" s="119">
        <v>486921</v>
      </c>
      <c r="C25" s="119">
        <v>413871</v>
      </c>
    </row>
    <row r="26" spans="1:3" ht="24">
      <c r="A26" s="144" t="s">
        <v>81</v>
      </c>
      <c r="B26" s="123"/>
      <c r="C26" s="122"/>
    </row>
    <row r="27" spans="1:3" ht="12.75">
      <c r="A27" s="145" t="s">
        <v>88</v>
      </c>
      <c r="B27" s="119">
        <v>78481</v>
      </c>
      <c r="C27" s="119">
        <v>-92243</v>
      </c>
    </row>
    <row r="28" spans="1:3" ht="12.75">
      <c r="A28" s="134" t="s">
        <v>89</v>
      </c>
      <c r="B28" s="119">
        <v>191837</v>
      </c>
      <c r="C28" s="123"/>
    </row>
    <row r="29" spans="1:3" ht="12.75">
      <c r="A29" s="134" t="s">
        <v>53</v>
      </c>
      <c r="B29" s="119">
        <v>50926</v>
      </c>
      <c r="C29" s="119">
        <v>9362</v>
      </c>
    </row>
    <row r="30" spans="1:3" ht="12.75">
      <c r="A30" s="146" t="s">
        <v>90</v>
      </c>
      <c r="B30" s="125">
        <f>SUM(B7:B29)</f>
        <v>368811</v>
      </c>
      <c r="C30" s="125">
        <f>SUM(C7:C29)</f>
        <v>-99481</v>
      </c>
    </row>
    <row r="31" spans="1:3" ht="13.5" thickBot="1">
      <c r="A31" s="131" t="s">
        <v>91</v>
      </c>
      <c r="B31" s="126">
        <v>-6904</v>
      </c>
      <c r="C31" s="126">
        <v>-7788</v>
      </c>
    </row>
    <row r="32" spans="1:3" ht="13.5" thickBot="1">
      <c r="A32" s="132" t="s">
        <v>92</v>
      </c>
      <c r="B32" s="125">
        <f>SUM(B30:B31)</f>
        <v>361907</v>
      </c>
      <c r="C32" s="125">
        <f>SUM(C30:C31)</f>
        <v>-107269</v>
      </c>
    </row>
    <row r="33" spans="1:3" ht="12.75">
      <c r="A33" s="127" t="s">
        <v>93</v>
      </c>
      <c r="B33" s="121"/>
      <c r="C33" s="128"/>
    </row>
    <row r="34" spans="1:3" ht="12.75">
      <c r="A34" s="47" t="s">
        <v>109</v>
      </c>
      <c r="B34" s="119">
        <v>84200</v>
      </c>
      <c r="C34" s="119">
        <v>199500</v>
      </c>
    </row>
    <row r="35" spans="1:3" ht="12.75">
      <c r="A35" s="130" t="s">
        <v>94</v>
      </c>
      <c r="B35" s="119">
        <v>0</v>
      </c>
      <c r="C35" s="119">
        <v>26579</v>
      </c>
    </row>
    <row r="36" spans="1:3" ht="12.75">
      <c r="A36" s="129" t="s">
        <v>95</v>
      </c>
      <c r="B36" s="126">
        <v>-80975</v>
      </c>
      <c r="C36" s="126">
        <v>-84200</v>
      </c>
    </row>
    <row r="37" spans="1:3" ht="13.5" thickBot="1">
      <c r="A37" s="131" t="s">
        <v>96</v>
      </c>
      <c r="B37" s="119">
        <v>-61409</v>
      </c>
      <c r="C37" s="119">
        <v>-73781</v>
      </c>
    </row>
    <row r="38" spans="1:3" ht="13.5" thickBot="1">
      <c r="A38" s="132" t="s">
        <v>97</v>
      </c>
      <c r="B38" s="125">
        <f>SUM(B34:B37)</f>
        <v>-58184</v>
      </c>
      <c r="C38" s="125">
        <f>SUM(C34:C37)</f>
        <v>68098</v>
      </c>
    </row>
    <row r="39" spans="1:3" ht="12.75">
      <c r="A39" s="118" t="s">
        <v>98</v>
      </c>
      <c r="B39" s="147"/>
      <c r="C39" s="147"/>
    </row>
    <row r="40" spans="1:3" ht="12.75">
      <c r="A40" s="129" t="s">
        <v>99</v>
      </c>
      <c r="B40" s="123"/>
      <c r="C40" s="142"/>
    </row>
    <row r="41" spans="1:3" ht="12.75">
      <c r="A41" s="129" t="s">
        <v>100</v>
      </c>
      <c r="B41" s="133">
        <v>-256</v>
      </c>
      <c r="C41" s="119">
        <v>1347</v>
      </c>
    </row>
    <row r="42" spans="1:3" ht="12.75">
      <c r="A42" s="47" t="s">
        <v>110</v>
      </c>
      <c r="B42" s="119">
        <v>0</v>
      </c>
      <c r="C42" s="119">
        <v>-618</v>
      </c>
    </row>
    <row r="43" spans="1:3" ht="12.75">
      <c r="A43" s="47" t="s">
        <v>111</v>
      </c>
      <c r="B43" s="119">
        <v>-101966</v>
      </c>
      <c r="C43" s="119">
        <v>-101648</v>
      </c>
    </row>
    <row r="44" spans="1:3" ht="13.5" thickBot="1">
      <c r="A44" s="131" t="s">
        <v>101</v>
      </c>
      <c r="B44" s="126">
        <v>-101307</v>
      </c>
      <c r="C44" s="126">
        <v>-33805</v>
      </c>
    </row>
    <row r="45" spans="1:3" ht="13.5" thickBot="1">
      <c r="A45" s="132" t="s">
        <v>92</v>
      </c>
      <c r="B45" s="125">
        <f>SUM(B40:B44)</f>
        <v>-203529</v>
      </c>
      <c r="C45" s="125">
        <f>SUM(C40:C44)</f>
        <v>-134724</v>
      </c>
    </row>
    <row r="46" spans="1:3" ht="12.75">
      <c r="A46" s="148"/>
      <c r="B46" s="149"/>
      <c r="C46" s="152"/>
    </row>
    <row r="47" spans="1:3" ht="12.75">
      <c r="A47" s="134" t="s">
        <v>103</v>
      </c>
      <c r="B47" s="125">
        <f>SUM(B45,B38,B32)</f>
        <v>100194</v>
      </c>
      <c r="C47" s="125">
        <f>SUM(C45,C38,C32)</f>
        <v>-173895</v>
      </c>
    </row>
    <row r="48" spans="1:3" ht="12.75">
      <c r="A48" s="134" t="s">
        <v>102</v>
      </c>
      <c r="B48" s="119">
        <v>3161</v>
      </c>
      <c r="C48" s="119">
        <v>-6543</v>
      </c>
    </row>
    <row r="49" spans="1:3" ht="12.75">
      <c r="A49" s="129" t="s">
        <v>104</v>
      </c>
      <c r="B49" s="119">
        <v>1468795</v>
      </c>
      <c r="C49" s="119">
        <v>1546812</v>
      </c>
    </row>
    <row r="50" spans="1:3" ht="12.75">
      <c r="A50" s="118" t="s">
        <v>105</v>
      </c>
      <c r="B50" s="125">
        <f>SUM(B47:B49)</f>
        <v>1572150</v>
      </c>
      <c r="C50" s="125">
        <f>SUM(C47:C49)</f>
        <v>1366374</v>
      </c>
    </row>
    <row r="51" spans="1:3" ht="12.75">
      <c r="A51" s="150"/>
      <c r="B51" s="150"/>
      <c r="C51" s="150"/>
    </row>
    <row r="57" spans="1:4" ht="12.75">
      <c r="A57" s="47" t="s">
        <v>125</v>
      </c>
      <c r="B57" s="1"/>
      <c r="C57" s="29" t="s">
        <v>126</v>
      </c>
      <c r="D57" s="1"/>
    </row>
    <row r="58" spans="1:4" ht="12.75">
      <c r="A58" s="29"/>
      <c r="B58" s="1"/>
      <c r="C58" s="29"/>
      <c r="D58" s="1"/>
    </row>
    <row r="59" spans="1:4" ht="12.75">
      <c r="A59" s="29"/>
      <c r="B59" s="1"/>
      <c r="C59" s="29"/>
      <c r="D59" s="1"/>
    </row>
    <row r="60" spans="1:4" ht="12.75">
      <c r="A60" s="47" t="s">
        <v>32</v>
      </c>
      <c r="B60" s="1"/>
      <c r="C60" s="29" t="s">
        <v>33</v>
      </c>
      <c r="D60" s="1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9.140625" style="0" customWidth="1"/>
    <col min="2" max="2" width="11.28125" style="0" customWidth="1"/>
    <col min="3" max="3" width="11.140625" style="0" customWidth="1"/>
    <col min="4" max="4" width="12.57421875" style="0" customWidth="1"/>
    <col min="5" max="5" width="11.28125" style="0" customWidth="1"/>
    <col min="6" max="6" width="11.8515625" style="0" customWidth="1"/>
  </cols>
  <sheetData>
    <row r="1" spans="1:6" ht="15">
      <c r="A1" s="187" t="s">
        <v>68</v>
      </c>
      <c r="B1" s="188"/>
      <c r="C1" s="188"/>
      <c r="D1" s="188"/>
      <c r="E1" s="188"/>
      <c r="F1" s="154"/>
    </row>
    <row r="2" spans="1:6" ht="15">
      <c r="A2" s="187" t="s">
        <v>122</v>
      </c>
      <c r="B2" s="189"/>
      <c r="C2" s="189"/>
      <c r="D2" s="189"/>
      <c r="E2" s="189"/>
      <c r="F2" s="155"/>
    </row>
    <row r="3" spans="1:6" ht="15">
      <c r="A3" s="153"/>
      <c r="B3" s="155"/>
      <c r="C3" s="155"/>
      <c r="D3" s="155"/>
      <c r="E3" s="155"/>
      <c r="F3" s="155"/>
    </row>
    <row r="4" spans="1:6" ht="45">
      <c r="A4" s="156"/>
      <c r="B4" s="157" t="s">
        <v>112</v>
      </c>
      <c r="C4" s="157" t="s">
        <v>61</v>
      </c>
      <c r="D4" s="157" t="s">
        <v>113</v>
      </c>
      <c r="E4" s="157" t="s">
        <v>18</v>
      </c>
      <c r="F4" s="157" t="s">
        <v>114</v>
      </c>
    </row>
    <row r="5" spans="1:6" ht="15">
      <c r="A5" s="156"/>
      <c r="B5" s="158"/>
      <c r="C5" s="158"/>
      <c r="D5" s="158"/>
      <c r="E5" s="158"/>
      <c r="F5" s="158"/>
    </row>
    <row r="6" spans="1:6" ht="15">
      <c r="A6" s="159" t="s">
        <v>124</v>
      </c>
      <c r="B6" s="170">
        <v>521126</v>
      </c>
      <c r="C6" s="160">
        <v>0</v>
      </c>
      <c r="D6" s="169">
        <v>18</v>
      </c>
      <c r="E6" s="169">
        <v>248268</v>
      </c>
      <c r="F6" s="169">
        <f>SUM(B6:E6)</f>
        <v>769412</v>
      </c>
    </row>
    <row r="7" spans="1:6" ht="14.25">
      <c r="A7" s="162" t="s">
        <v>115</v>
      </c>
      <c r="B7" s="167">
        <v>0</v>
      </c>
      <c r="C7" s="167">
        <v>0</v>
      </c>
      <c r="D7" s="171">
        <v>0</v>
      </c>
      <c r="E7" s="171">
        <v>54146</v>
      </c>
      <c r="F7" s="171">
        <f>SUM(B7:E7)</f>
        <v>54146</v>
      </c>
    </row>
    <row r="8" spans="1:6" ht="15" thickBot="1">
      <c r="A8" s="165" t="s">
        <v>116</v>
      </c>
      <c r="B8" s="179">
        <f>SUM(B6:B7)</f>
        <v>521126</v>
      </c>
      <c r="C8" s="180">
        <v>0</v>
      </c>
      <c r="D8" s="181">
        <f>SUM(D6:D7)</f>
        <v>18</v>
      </c>
      <c r="E8" s="182">
        <f>SUM(E6:E7)</f>
        <v>302414</v>
      </c>
      <c r="F8" s="182">
        <f>SUM(B8:E8)</f>
        <v>823558</v>
      </c>
    </row>
    <row r="9" spans="1:6" ht="14.25">
      <c r="A9" s="164" t="s">
        <v>117</v>
      </c>
      <c r="B9" s="167"/>
      <c r="C9" s="167"/>
      <c r="D9" s="171"/>
      <c r="E9" s="161"/>
      <c r="F9" s="166"/>
    </row>
    <row r="10" spans="1:6" ht="14.25">
      <c r="A10" s="162" t="s">
        <v>115</v>
      </c>
      <c r="B10" s="167"/>
      <c r="C10" s="167"/>
      <c r="D10" s="167"/>
      <c r="E10" s="161"/>
      <c r="F10" s="161"/>
    </row>
    <row r="11" spans="1:6" ht="15.75" thickBot="1">
      <c r="A11" s="165" t="s">
        <v>118</v>
      </c>
      <c r="B11" s="163"/>
      <c r="C11" s="163"/>
      <c r="D11" s="163"/>
      <c r="E11" s="172"/>
      <c r="F11" s="172"/>
    </row>
    <row r="12" spans="1:6" ht="14.25">
      <c r="A12" s="158" t="s">
        <v>119</v>
      </c>
      <c r="B12" s="173">
        <v>101966</v>
      </c>
      <c r="C12" s="167"/>
      <c r="D12" s="167"/>
      <c r="E12" s="173">
        <v>-102542</v>
      </c>
      <c r="F12" s="173">
        <f>SUM(B12:E12)</f>
        <v>-576</v>
      </c>
    </row>
    <row r="13" spans="1:6" ht="14.25">
      <c r="A13" s="158" t="s">
        <v>120</v>
      </c>
      <c r="B13" s="168"/>
      <c r="C13" s="168"/>
      <c r="D13" s="168"/>
      <c r="E13" s="173">
        <v>-102553</v>
      </c>
      <c r="F13" s="178">
        <f>SUM(B13:E13)</f>
        <v>-102553</v>
      </c>
    </row>
    <row r="14" spans="1:6" ht="15.75" thickBot="1">
      <c r="A14" s="165" t="s">
        <v>121</v>
      </c>
      <c r="B14" s="177">
        <f>B13+B12</f>
        <v>101966</v>
      </c>
      <c r="C14" s="172">
        <v>0</v>
      </c>
      <c r="D14" s="172">
        <v>0</v>
      </c>
      <c r="E14" s="174">
        <f>E13+E12</f>
        <v>-205095</v>
      </c>
      <c r="F14" s="174">
        <f>SUM(F12:F13)</f>
        <v>-103129</v>
      </c>
    </row>
    <row r="15" spans="1:6" ht="15">
      <c r="A15" s="159" t="s">
        <v>123</v>
      </c>
      <c r="B15" s="175">
        <f>B8+B14</f>
        <v>623092</v>
      </c>
      <c r="C15" s="176">
        <f>SUM(C8+C14)</f>
        <v>0</v>
      </c>
      <c r="D15" s="176">
        <f>SUM(D8+D14)</f>
        <v>18</v>
      </c>
      <c r="E15" s="176">
        <f>SUM(E8+E14)</f>
        <v>97319</v>
      </c>
      <c r="F15" s="176">
        <f>SUM(B15:E15)</f>
        <v>720429</v>
      </c>
    </row>
    <row r="26" spans="1:3" ht="12.75">
      <c r="A26" s="47" t="s">
        <v>125</v>
      </c>
      <c r="B26" s="1"/>
      <c r="C26" s="29" t="s">
        <v>126</v>
      </c>
    </row>
    <row r="27" spans="1:3" ht="12.75">
      <c r="A27" s="29"/>
      <c r="B27" s="1"/>
      <c r="C27" s="29"/>
    </row>
    <row r="28" spans="1:3" ht="12.75">
      <c r="A28" s="29"/>
      <c r="B28" s="1"/>
      <c r="C28" s="29"/>
    </row>
    <row r="29" spans="1:3" ht="12.75">
      <c r="A29" s="47" t="s">
        <v>32</v>
      </c>
      <c r="B29" s="1"/>
      <c r="C29" s="29" t="s">
        <v>33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2015-06-23T04:27:21Z</dcterms:modified>
  <cp:category/>
  <cp:version/>
  <cp:contentType/>
  <cp:contentStatus/>
</cp:coreProperties>
</file>