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B41" i="3" l="1"/>
  <c r="C41" i="3"/>
  <c r="D41" i="3"/>
  <c r="C18" i="6"/>
  <c r="B18" i="6"/>
  <c r="C10" i="6"/>
  <c r="C12" i="6" s="1"/>
  <c r="C20" i="6" s="1"/>
  <c r="C22" i="6" s="1"/>
  <c r="C26" i="6" s="1"/>
  <c r="C29" i="6" s="1"/>
  <c r="C31" i="6" s="1"/>
  <c r="C32" i="6" s="1"/>
  <c r="B10" i="6"/>
  <c r="B12" i="6" s="1"/>
  <c r="B20" i="6" s="1"/>
  <c r="B22" i="6" s="1"/>
  <c r="B26" i="6" s="1"/>
  <c r="B29" i="6" s="1"/>
  <c r="D35" i="3"/>
  <c r="C35" i="3"/>
  <c r="B35" i="3"/>
  <c r="D19" i="3"/>
  <c r="D20" i="3" s="1"/>
  <c r="D25" i="3" s="1"/>
  <c r="C19" i="3"/>
  <c r="B19" i="3"/>
  <c r="D16" i="3"/>
  <c r="C16" i="3"/>
  <c r="C20" i="3" s="1"/>
  <c r="C25" i="3" s="1"/>
  <c r="B16" i="3"/>
  <c r="B20" i="3" s="1"/>
  <c r="D11" i="3"/>
  <c r="C11" i="3"/>
  <c r="B11" i="3"/>
  <c r="D43" i="3"/>
  <c r="B31" i="6" l="1"/>
  <c r="B32" i="6"/>
  <c r="B43" i="3"/>
  <c r="B25" i="3"/>
  <c r="C43" i="3"/>
</calcChain>
</file>

<file path=xl/sharedStrings.xml><?xml version="1.0" encoding="utf-8"?>
<sst xmlns="http://schemas.openxmlformats.org/spreadsheetml/2006/main" count="81" uniqueCount="66">
  <si>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</si>
  <si>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</si>
  <si>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</si>
  <si>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</si>
  <si>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</si>
  <si>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</si>
  <si>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</si>
  <si>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</si>
  <si>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</si>
  <si>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</si>
  <si>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</si>
  <si>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</si>
  <si>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</si>
  <si>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</si>
  <si>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</si>
  <si>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</si>
  <si>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</si>
  <si>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</si>
  <si>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</si>
  <si>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</si>
  <si>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</si>
  <si>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</si>
  <si>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</si>
  <si>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</si>
  <si>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</si>
  <si>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</si>
  <si>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</si>
  <si>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</si>
  <si>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</si>
  <si>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</si>
  <si>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</si>
  <si>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</si>
  <si>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</si>
  <si>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</si>
  <si>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</si>
  <si>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</si>
  <si>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</si>
  <si>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</si>
  <si>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</si>
  <si>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</si>
  <si>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</si>
  <si>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</si>
  <si>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</si>
  <si>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</si>
  <si>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</si>
  <si>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</si>
  <si>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</si>
  <si>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</si>
  <si>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</si>
  <si>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</si>
  <si>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</si>
  <si>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</si>
  <si>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April 2016</t>
  </si>
  <si>
    <t>April 2015</t>
  </si>
  <si>
    <t>As at 30 April 2016</t>
  </si>
  <si>
    <t>Chairman of the Board</t>
  </si>
  <si>
    <t>For the period ended 30 April 2016</t>
  </si>
  <si>
    <t>In addition paid capital</t>
  </si>
  <si>
    <t>Retained earnings</t>
  </si>
  <si>
    <t>________________________________</t>
  </si>
  <si>
    <t xml:space="preserve">Chief Accountant </t>
  </si>
  <si>
    <t>Open Joint Stock Company "Commercial Bank KYRGYZSTAN"</t>
  </si>
  <si>
    <t>Total loans to customers</t>
  </si>
  <si>
    <t>Total loans</t>
  </si>
  <si>
    <t>Mr. N. ILEBAEV</t>
  </si>
  <si>
    <t>Ms. E. 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</si>
</sst>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8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3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166" fontId="8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3" fontId="11" fillId="2" borderId="0" xfId="11" applyNumberFormat="1" applyFont="1" applyFill="1" applyAlignment="1">
      <alignment horizontal="right"/>
    </xf>
    <xf numFmtId="3" fontId="11" fillId="2" borderId="4" xfId="1" applyNumberFormat="1" applyFont="1" applyFill="1" applyBorder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3" zoomScaleNormal="100" workbookViewId="0">
      <selection activeCell="E24" sqref="E24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16384" width="9.140625" style="1"/>
  </cols>
  <sheetData>
    <row r="1" spans="1:4" x14ac:dyDescent="0.2">
      <c r="A1" s="11" t="s">
        <v>61</v>
      </c>
    </row>
    <row r="3" spans="1:4" x14ac:dyDescent="0.2">
      <c r="A3" s="11" t="s">
        <v>10</v>
      </c>
    </row>
    <row r="4" spans="1:4" ht="12.75" customHeight="1" x14ac:dyDescent="0.2">
      <c r="A4" s="8" t="s">
        <v>54</v>
      </c>
      <c r="B4" s="2"/>
      <c r="C4" s="2"/>
      <c r="D4" s="2"/>
    </row>
    <row r="5" spans="1:4" s="10" customFormat="1" x14ac:dyDescent="0.2">
      <c r="A5" s="12"/>
      <c r="B5" s="52" t="s">
        <v>52</v>
      </c>
      <c r="C5" s="52" t="s">
        <v>53</v>
      </c>
      <c r="D5" s="52" t="s">
        <v>51</v>
      </c>
    </row>
    <row r="6" spans="1:4" ht="13.5" thickBot="1" x14ac:dyDescent="0.25">
      <c r="A6" s="13"/>
      <c r="B6" s="53" t="s">
        <v>12</v>
      </c>
      <c r="C6" s="53" t="s">
        <v>12</v>
      </c>
      <c r="D6" s="53" t="s">
        <v>12</v>
      </c>
    </row>
    <row r="7" spans="1:4" x14ac:dyDescent="0.2">
      <c r="A7" s="8" t="s">
        <v>11</v>
      </c>
      <c r="B7" s="38"/>
      <c r="C7" s="38"/>
      <c r="D7" s="38"/>
    </row>
    <row r="8" spans="1:4" x14ac:dyDescent="0.2">
      <c r="A8" s="7" t="s">
        <v>34</v>
      </c>
      <c r="B8" s="39">
        <v>1112074</v>
      </c>
      <c r="C8" s="39">
        <v>761351</v>
      </c>
      <c r="D8" s="39">
        <v>1268581</v>
      </c>
    </row>
    <row r="9" spans="1:4" x14ac:dyDescent="0.2">
      <c r="A9" s="14" t="s">
        <v>0</v>
      </c>
      <c r="B9" s="39">
        <v>1641099</v>
      </c>
      <c r="C9" s="39">
        <v>760991</v>
      </c>
      <c r="D9" s="39">
        <v>700390</v>
      </c>
    </row>
    <row r="10" spans="1:4" x14ac:dyDescent="0.2">
      <c r="A10" s="14" t="s">
        <v>33</v>
      </c>
      <c r="B10" s="39">
        <v>1585429</v>
      </c>
      <c r="C10" s="39">
        <v>821182</v>
      </c>
      <c r="D10" s="39">
        <v>2337287</v>
      </c>
    </row>
    <row r="11" spans="1:4" x14ac:dyDescent="0.2">
      <c r="A11" s="8" t="s">
        <v>28</v>
      </c>
      <c r="B11" s="41">
        <f>B8+B9+B10</f>
        <v>4338602</v>
      </c>
      <c r="C11" s="41">
        <f>C8+C9+C10</f>
        <v>2343524</v>
      </c>
      <c r="D11" s="41">
        <f>D8+D9+D10</f>
        <v>4306258</v>
      </c>
    </row>
    <row r="12" spans="1:4" s="3" customFormat="1" x14ac:dyDescent="0.2">
      <c r="A12" s="7" t="s">
        <v>1</v>
      </c>
      <c r="B12" s="39">
        <v>357263</v>
      </c>
      <c r="C12" s="39">
        <v>316325</v>
      </c>
      <c r="D12" s="39">
        <v>312065</v>
      </c>
    </row>
    <row r="13" spans="1:4" s="3" customFormat="1" x14ac:dyDescent="0.2">
      <c r="A13" s="7" t="s">
        <v>31</v>
      </c>
      <c r="B13" s="39">
        <v>581436</v>
      </c>
      <c r="C13" s="39">
        <v>277139</v>
      </c>
      <c r="D13" s="39">
        <v>446902</v>
      </c>
    </row>
    <row r="14" spans="1:4" x14ac:dyDescent="0.2">
      <c r="A14" s="7" t="s">
        <v>32</v>
      </c>
      <c r="B14" s="39">
        <v>341620</v>
      </c>
      <c r="C14" s="39">
        <v>551011</v>
      </c>
      <c r="D14" s="39">
        <v>467706</v>
      </c>
    </row>
    <row r="15" spans="1:4" x14ac:dyDescent="0.2">
      <c r="A15" s="7" t="s">
        <v>30</v>
      </c>
      <c r="B15" s="39">
        <v>-616</v>
      </c>
      <c r="C15" s="39">
        <v>-1843</v>
      </c>
      <c r="D15" s="39">
        <v>-855</v>
      </c>
    </row>
    <row r="16" spans="1:4" x14ac:dyDescent="0.2">
      <c r="A16" s="8" t="s">
        <v>35</v>
      </c>
      <c r="B16" s="40">
        <f>B14+B15</f>
        <v>341004</v>
      </c>
      <c r="C16" s="40">
        <f>C14+C15</f>
        <v>549168</v>
      </c>
      <c r="D16" s="40">
        <f>D14+D15</f>
        <v>466851</v>
      </c>
    </row>
    <row r="17" spans="1:4" x14ac:dyDescent="0.2">
      <c r="A17" s="7" t="s">
        <v>29</v>
      </c>
      <c r="B17" s="39">
        <v>5153600</v>
      </c>
      <c r="C17" s="39">
        <v>5137860</v>
      </c>
      <c r="D17" s="39">
        <v>5453371</v>
      </c>
    </row>
    <row r="18" spans="1:4" x14ac:dyDescent="0.2">
      <c r="A18" s="7" t="s">
        <v>30</v>
      </c>
      <c r="B18" s="42">
        <v>-360280</v>
      </c>
      <c r="C18" s="42">
        <v>-241242</v>
      </c>
      <c r="D18" s="42">
        <v>-361927</v>
      </c>
    </row>
    <row r="19" spans="1:4" x14ac:dyDescent="0.2">
      <c r="A19" s="8" t="s">
        <v>62</v>
      </c>
      <c r="B19" s="41">
        <f>B17+B18</f>
        <v>4793320</v>
      </c>
      <c r="C19" s="41">
        <f>C17+C18</f>
        <v>4896618</v>
      </c>
      <c r="D19" s="41">
        <f>D17+D18</f>
        <v>5091444</v>
      </c>
    </row>
    <row r="20" spans="1:4" x14ac:dyDescent="0.2">
      <c r="A20" s="15" t="s">
        <v>63</v>
      </c>
      <c r="B20" s="40">
        <f>B16+B19</f>
        <v>5134324</v>
      </c>
      <c r="C20" s="40">
        <f>C16+C19</f>
        <v>5445786</v>
      </c>
      <c r="D20" s="40">
        <f>D16+D19</f>
        <v>5558295</v>
      </c>
    </row>
    <row r="21" spans="1:4" x14ac:dyDescent="0.2">
      <c r="A21" s="7" t="s">
        <v>27</v>
      </c>
      <c r="B21" s="42"/>
      <c r="C21" s="42"/>
      <c r="D21" s="42"/>
    </row>
    <row r="22" spans="1:4" x14ac:dyDescent="0.2">
      <c r="A22" s="16" t="s">
        <v>2</v>
      </c>
      <c r="B22" s="39"/>
      <c r="C22" s="39">
        <v>102110</v>
      </c>
      <c r="D22" s="39"/>
    </row>
    <row r="23" spans="1:4" x14ac:dyDescent="0.2">
      <c r="A23" s="7" t="s">
        <v>26</v>
      </c>
      <c r="B23" s="39">
        <v>475888</v>
      </c>
      <c r="C23" s="39">
        <v>473791</v>
      </c>
      <c r="D23" s="39">
        <v>495181</v>
      </c>
    </row>
    <row r="24" spans="1:4" ht="13.5" customHeight="1" x14ac:dyDescent="0.2">
      <c r="A24" s="6" t="s">
        <v>25</v>
      </c>
      <c r="B24" s="39">
        <v>263574</v>
      </c>
      <c r="C24" s="39">
        <v>243973</v>
      </c>
      <c r="D24" s="39">
        <v>208195</v>
      </c>
    </row>
    <row r="25" spans="1:4" ht="13.5" thickBot="1" x14ac:dyDescent="0.25">
      <c r="A25" s="17" t="s">
        <v>20</v>
      </c>
      <c r="B25" s="43">
        <f>B11+B12+B13+B20+B21+B22+B23+B24</f>
        <v>11151087</v>
      </c>
      <c r="C25" s="43">
        <f>C11+C12+C13+C20+C21+C22+C23+C24</f>
        <v>9202648</v>
      </c>
      <c r="D25" s="43">
        <f>D11+D12+D13+D20+D21+D22+D23+D24</f>
        <v>11326896</v>
      </c>
    </row>
    <row r="26" spans="1:4" ht="13.5" thickTop="1" x14ac:dyDescent="0.2">
      <c r="A26" s="8"/>
      <c r="B26" s="44"/>
      <c r="C26" s="44"/>
      <c r="D26" s="44"/>
    </row>
    <row r="27" spans="1:4" x14ac:dyDescent="0.2">
      <c r="A27" s="13" t="s">
        <v>13</v>
      </c>
      <c r="B27" s="45"/>
      <c r="C27" s="45"/>
      <c r="D27" s="45"/>
    </row>
    <row r="28" spans="1:4" x14ac:dyDescent="0.2">
      <c r="A28" s="5" t="s">
        <v>19</v>
      </c>
      <c r="B28" s="74">
        <v>1361850</v>
      </c>
      <c r="C28" s="39">
        <v>1732239</v>
      </c>
      <c r="D28" s="39">
        <v>1600927</v>
      </c>
    </row>
    <row r="29" spans="1:4" x14ac:dyDescent="0.2">
      <c r="A29" s="6" t="s">
        <v>17</v>
      </c>
      <c r="B29" s="39">
        <v>8180336</v>
      </c>
      <c r="C29" s="39">
        <v>5966695</v>
      </c>
      <c r="D29" s="39">
        <v>8152527</v>
      </c>
    </row>
    <row r="30" spans="1:4" x14ac:dyDescent="0.2">
      <c r="A30" s="6" t="s">
        <v>18</v>
      </c>
      <c r="B30" s="39">
        <v>347295</v>
      </c>
      <c r="C30" s="39">
        <v>330221</v>
      </c>
      <c r="D30" s="39">
        <v>358874</v>
      </c>
    </row>
    <row r="31" spans="1:4" x14ac:dyDescent="0.2">
      <c r="A31" s="6" t="s">
        <v>16</v>
      </c>
      <c r="B31" s="39"/>
      <c r="C31" s="39">
        <v>3300</v>
      </c>
      <c r="D31" s="39"/>
    </row>
    <row r="32" spans="1:4" x14ac:dyDescent="0.2">
      <c r="A32" s="7" t="s">
        <v>3</v>
      </c>
      <c r="B32" s="39">
        <v>4020</v>
      </c>
      <c r="C32" s="39">
        <v>4020</v>
      </c>
      <c r="D32" s="39">
        <v>4020</v>
      </c>
    </row>
    <row r="33" spans="1:4" x14ac:dyDescent="0.2">
      <c r="A33" s="7" t="s">
        <v>15</v>
      </c>
      <c r="B33" s="39"/>
      <c r="C33" s="39">
        <v>1021</v>
      </c>
      <c r="D33" s="39">
        <v>6922</v>
      </c>
    </row>
    <row r="34" spans="1:4" x14ac:dyDescent="0.2">
      <c r="A34" s="14" t="s">
        <v>14</v>
      </c>
      <c r="B34" s="39">
        <v>165379</v>
      </c>
      <c r="C34" s="39">
        <v>140159</v>
      </c>
      <c r="D34" s="39">
        <v>183801</v>
      </c>
    </row>
    <row r="35" spans="1:4" x14ac:dyDescent="0.2">
      <c r="A35" s="17" t="s">
        <v>21</v>
      </c>
      <c r="B35" s="46">
        <f>SUM(B28:B34)</f>
        <v>10058880</v>
      </c>
      <c r="C35" s="46">
        <f>SUM(C28:C34)</f>
        <v>8177655</v>
      </c>
      <c r="D35" s="46">
        <f>SUM(D28:D34)</f>
        <v>10307071</v>
      </c>
    </row>
    <row r="36" spans="1:4" x14ac:dyDescent="0.2">
      <c r="A36" s="7"/>
      <c r="B36" s="47"/>
      <c r="C36" s="47"/>
      <c r="D36" s="47"/>
    </row>
    <row r="37" spans="1:4" ht="12.75" customHeight="1" x14ac:dyDescent="0.2">
      <c r="A37" s="13" t="s">
        <v>22</v>
      </c>
      <c r="B37" s="48"/>
      <c r="C37" s="48"/>
      <c r="D37" s="48"/>
    </row>
    <row r="38" spans="1:4" x14ac:dyDescent="0.2">
      <c r="A38" s="6" t="s">
        <v>4</v>
      </c>
      <c r="B38" s="39">
        <v>921310</v>
      </c>
      <c r="C38" s="39">
        <v>781987</v>
      </c>
      <c r="D38" s="39">
        <v>921310</v>
      </c>
    </row>
    <row r="39" spans="1:4" x14ac:dyDescent="0.2">
      <c r="A39" s="6" t="s">
        <v>57</v>
      </c>
      <c r="B39" s="39">
        <v>159504</v>
      </c>
      <c r="C39" s="39">
        <v>807</v>
      </c>
      <c r="D39" s="39">
        <v>161</v>
      </c>
    </row>
    <row r="40" spans="1:4" x14ac:dyDescent="0.2">
      <c r="A40" s="7" t="s">
        <v>58</v>
      </c>
      <c r="B40" s="75">
        <v>11393</v>
      </c>
      <c r="C40" s="75">
        <v>242199</v>
      </c>
      <c r="D40" s="75">
        <v>98354</v>
      </c>
    </row>
    <row r="41" spans="1:4" x14ac:dyDescent="0.2">
      <c r="A41" s="13" t="s">
        <v>23</v>
      </c>
      <c r="B41" s="49">
        <f>SUM(B38:B40)</f>
        <v>1092207</v>
      </c>
      <c r="C41" s="49">
        <f>SUM(C38:C40)</f>
        <v>1024993</v>
      </c>
      <c r="D41" s="49">
        <f>SUM(D38:D40)</f>
        <v>1019825</v>
      </c>
    </row>
    <row r="42" spans="1:4" x14ac:dyDescent="0.2">
      <c r="A42" s="8"/>
      <c r="B42" s="50"/>
      <c r="C42" s="50"/>
      <c r="D42" s="50"/>
    </row>
    <row r="43" spans="1:4" ht="13.5" thickBot="1" x14ac:dyDescent="0.25">
      <c r="A43" s="18" t="s">
        <v>24</v>
      </c>
      <c r="B43" s="51">
        <f>B35+B41</f>
        <v>11151087</v>
      </c>
      <c r="C43" s="51">
        <f>C35+C41</f>
        <v>9202648</v>
      </c>
      <c r="D43" s="51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A47" s="20" t="s">
        <v>59</v>
      </c>
      <c r="B47" s="4"/>
      <c r="C47" s="20" t="s">
        <v>59</v>
      </c>
      <c r="D47" s="4"/>
    </row>
    <row r="48" spans="1:4" s="3" customFormat="1" x14ac:dyDescent="0.2">
      <c r="A48" s="11" t="s">
        <v>64</v>
      </c>
      <c r="C48" s="11" t="s">
        <v>65</v>
      </c>
    </row>
    <row r="49" spans="1:3" s="3" customFormat="1" x14ac:dyDescent="0.2">
      <c r="A49" s="11" t="s">
        <v>55</v>
      </c>
      <c r="C49" s="11" t="s">
        <v>60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B7" sqref="B7"/>
    </sheetView>
  </sheetViews>
  <sheetFormatPr defaultRowHeight="12.75" x14ac:dyDescent="0.2"/>
  <cols>
    <col min="1" max="1" width="64.5703125" style="36" customWidth="1"/>
    <col min="2" max="2" width="11.7109375" style="22" customWidth="1"/>
    <col min="3" max="3" width="11.140625" style="22" customWidth="1"/>
    <col min="4" max="4" width="8.140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61</v>
      </c>
    </row>
    <row r="3" spans="1:3" x14ac:dyDescent="0.2">
      <c r="A3" s="11" t="s">
        <v>36</v>
      </c>
      <c r="B3" s="21"/>
      <c r="C3" s="21"/>
    </row>
    <row r="4" spans="1:3" x14ac:dyDescent="0.2">
      <c r="A4" s="8" t="s">
        <v>56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52" t="s">
        <v>52</v>
      </c>
      <c r="C6" s="52" t="s">
        <v>53</v>
      </c>
    </row>
    <row r="7" spans="1:3" ht="13.5" thickBot="1" x14ac:dyDescent="0.25">
      <c r="A7" s="12"/>
      <c r="B7" s="53" t="s">
        <v>12</v>
      </c>
      <c r="C7" s="53" t="s">
        <v>12</v>
      </c>
    </row>
    <row r="8" spans="1:3" x14ac:dyDescent="0.2">
      <c r="A8" s="28" t="s">
        <v>37</v>
      </c>
      <c r="B8" s="66">
        <v>379923</v>
      </c>
      <c r="C8" s="67">
        <v>376825</v>
      </c>
    </row>
    <row r="9" spans="1:3" x14ac:dyDescent="0.2">
      <c r="A9" s="28" t="s">
        <v>38</v>
      </c>
      <c r="B9" s="66">
        <v>-227772</v>
      </c>
      <c r="C9" s="60">
        <v>-164872</v>
      </c>
    </row>
    <row r="10" spans="1:3" x14ac:dyDescent="0.2">
      <c r="A10" s="8" t="s">
        <v>40</v>
      </c>
      <c r="B10" s="68">
        <f>SUM(B8:B9)</f>
        <v>152151</v>
      </c>
      <c r="C10" s="68">
        <f>SUM(C8:C9)</f>
        <v>211953</v>
      </c>
    </row>
    <row r="11" spans="1:3" x14ac:dyDescent="0.2">
      <c r="A11" s="7" t="s">
        <v>39</v>
      </c>
      <c r="B11" s="60">
        <v>-27323</v>
      </c>
      <c r="C11" s="66">
        <v>-16675</v>
      </c>
    </row>
    <row r="12" spans="1:3" x14ac:dyDescent="0.2">
      <c r="A12" s="29" t="s">
        <v>5</v>
      </c>
      <c r="B12" s="54">
        <f>B10+B11</f>
        <v>124828</v>
      </c>
      <c r="C12" s="54">
        <f>C10+C11</f>
        <v>195278</v>
      </c>
    </row>
    <row r="13" spans="1:3" x14ac:dyDescent="0.2">
      <c r="A13" s="24"/>
      <c r="B13" s="69"/>
      <c r="C13" s="55"/>
    </row>
    <row r="14" spans="1:3" x14ac:dyDescent="0.2">
      <c r="A14" s="12" t="s">
        <v>41</v>
      </c>
      <c r="B14" s="56">
        <v>81222</v>
      </c>
      <c r="C14" s="66">
        <v>74973</v>
      </c>
    </row>
    <row r="15" spans="1:3" x14ac:dyDescent="0.2">
      <c r="A15" s="12" t="s">
        <v>42</v>
      </c>
      <c r="B15" s="66">
        <v>-8767</v>
      </c>
      <c r="C15" s="66">
        <v>-973</v>
      </c>
    </row>
    <row r="16" spans="1:3" x14ac:dyDescent="0.2">
      <c r="A16" s="24" t="s">
        <v>50</v>
      </c>
      <c r="B16" s="60">
        <v>52398</v>
      </c>
      <c r="C16" s="66">
        <v>39758</v>
      </c>
    </row>
    <row r="17" spans="1:7" x14ac:dyDescent="0.2">
      <c r="A17" s="24" t="s">
        <v>6</v>
      </c>
      <c r="B17" s="60">
        <v>742</v>
      </c>
      <c r="C17" s="66">
        <v>1368</v>
      </c>
      <c r="D17" s="25"/>
    </row>
    <row r="18" spans="1:7" x14ac:dyDescent="0.2">
      <c r="A18" s="29" t="s">
        <v>43</v>
      </c>
      <c r="B18" s="57">
        <f>SUM(B14:B17)</f>
        <v>125595</v>
      </c>
      <c r="C18" s="57">
        <f>SUM(C14:C17)</f>
        <v>115126</v>
      </c>
    </row>
    <row r="19" spans="1:7" x14ac:dyDescent="0.2">
      <c r="A19" s="24"/>
      <c r="B19" s="58"/>
      <c r="C19" s="66"/>
    </row>
    <row r="20" spans="1:7" x14ac:dyDescent="0.2">
      <c r="A20" s="24" t="s">
        <v>44</v>
      </c>
      <c r="B20" s="60">
        <f>B12+B18</f>
        <v>250423</v>
      </c>
      <c r="C20" s="60">
        <f>C12+C18</f>
        <v>310404</v>
      </c>
    </row>
    <row r="21" spans="1:7" x14ac:dyDescent="0.2">
      <c r="A21" s="24" t="s">
        <v>45</v>
      </c>
      <c r="B21" s="60">
        <v>-253910</v>
      </c>
      <c r="C21" s="70">
        <v>-260251</v>
      </c>
    </row>
    <row r="22" spans="1:7" ht="13.5" thickBot="1" x14ac:dyDescent="0.25">
      <c r="A22" s="30" t="s">
        <v>48</v>
      </c>
      <c r="B22" s="59">
        <f>B20+B21</f>
        <v>-3487</v>
      </c>
      <c r="C22" s="59">
        <f t="shared" ref="C22" si="0">C20+C21</f>
        <v>50153</v>
      </c>
      <c r="G22" s="72"/>
    </row>
    <row r="23" spans="1:7" ht="13.5" thickTop="1" x14ac:dyDescent="0.2">
      <c r="A23" s="31"/>
      <c r="B23" s="60"/>
      <c r="C23" s="60"/>
    </row>
    <row r="24" spans="1:7" x14ac:dyDescent="0.2">
      <c r="A24" s="7" t="s">
        <v>46</v>
      </c>
      <c r="B24" s="60">
        <v>3770</v>
      </c>
      <c r="C24" s="71">
        <v>-2047</v>
      </c>
    </row>
    <row r="25" spans="1:7" x14ac:dyDescent="0.2">
      <c r="A25" s="32"/>
      <c r="B25" s="60"/>
      <c r="C25" s="70"/>
    </row>
    <row r="26" spans="1:7" ht="13.5" thickBot="1" x14ac:dyDescent="0.25">
      <c r="A26" s="30" t="s">
        <v>47</v>
      </c>
      <c r="B26" s="61">
        <f>B22+B24</f>
        <v>283</v>
      </c>
      <c r="C26" s="61">
        <f t="shared" ref="C26" si="1">C22+C24</f>
        <v>48106</v>
      </c>
    </row>
    <row r="27" spans="1:7" ht="13.5" thickTop="1" x14ac:dyDescent="0.2">
      <c r="A27" s="33"/>
      <c r="B27" s="62"/>
      <c r="C27" s="66"/>
    </row>
    <row r="28" spans="1:7" x14ac:dyDescent="0.2">
      <c r="A28" s="26" t="s">
        <v>7</v>
      </c>
      <c r="B28" s="63"/>
      <c r="C28" s="63">
        <v>-3300</v>
      </c>
    </row>
    <row r="29" spans="1:7" ht="13.5" thickBot="1" x14ac:dyDescent="0.25">
      <c r="A29" s="30" t="s">
        <v>8</v>
      </c>
      <c r="B29" s="64">
        <f>B28+B26</f>
        <v>283</v>
      </c>
      <c r="C29" s="64">
        <f t="shared" ref="C29" si="2">C28+C26</f>
        <v>44806</v>
      </c>
    </row>
    <row r="30" spans="1:7" ht="13.5" thickTop="1" x14ac:dyDescent="0.2">
      <c r="A30" s="34"/>
      <c r="B30" s="65"/>
      <c r="C30" s="62"/>
    </row>
    <row r="31" spans="1:7" ht="13.5" thickBot="1" x14ac:dyDescent="0.25">
      <c r="A31" s="35" t="s">
        <v>49</v>
      </c>
      <c r="B31" s="64">
        <f>B29</f>
        <v>283</v>
      </c>
      <c r="C31" s="64">
        <f>C29</f>
        <v>44806</v>
      </c>
    </row>
    <row r="32" spans="1:7" ht="13.5" thickTop="1" x14ac:dyDescent="0.2">
      <c r="A32" s="37" t="s">
        <v>9</v>
      </c>
      <c r="B32" s="73">
        <f>B29/184262051*1000</f>
        <v>1.5358561269894907E-3</v>
      </c>
      <c r="C32" s="73">
        <f>C31/156397472*1000</f>
        <v>0.28648800666036339</v>
      </c>
    </row>
    <row r="36" spans="1:4" s="1" customFormat="1" x14ac:dyDescent="0.2">
      <c r="A36" s="20" t="s">
        <v>59</v>
      </c>
      <c r="B36" s="20" t="s">
        <v>59</v>
      </c>
      <c r="D36" s="4"/>
    </row>
    <row r="37" spans="1:4" s="3" customFormat="1" x14ac:dyDescent="0.2">
      <c r="A37" s="11" t="s">
        <v>64</v>
      </c>
      <c r="B37" s="11" t="s">
        <v>65</v>
      </c>
    </row>
    <row r="38" spans="1:4" s="3" customFormat="1" x14ac:dyDescent="0.2">
      <c r="A38" s="11" t="s">
        <v>55</v>
      </c>
      <c r="B38" s="1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2017-08-29T03:47:12Z</cp:lastPrinted>
  <dcterms:created xsi:type="dcterms:W3CDTF">1996-10-08T23:32:33Z</dcterms:created>
  <dcterms:modified xsi:type="dcterms:W3CDTF">2017-08-29T11:01:28Z</dcterms:modified>
</cp:coreProperties>
</file>