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zhetimishova\Desktop\фин.отчеты для сайта\2015\"/>
    </mc:Choice>
  </mc:AlternateContent>
  <bookViews>
    <workbookView xWindow="120" yWindow="120" windowWidth="9720" windowHeight="7320"/>
  </bookViews>
  <sheets>
    <sheet name="офп" sheetId="3" r:id="rId1"/>
    <sheet name="осп" sheetId="2" r:id="rId2"/>
  </sheets>
  <calcPr calcId="152511"/>
</workbook>
</file>

<file path=xl/calcChain.xml><?xml version="1.0" encoding="utf-8"?>
<calcChain xmlns="http://schemas.openxmlformats.org/spreadsheetml/2006/main">
  <c r="F27" i="2" l="1"/>
  <c r="E27" i="2"/>
  <c r="D27" i="2"/>
  <c r="F18" i="2" l="1"/>
  <c r="F20" i="2" s="1"/>
  <c r="D18" i="2"/>
  <c r="D20" i="2" s="1"/>
  <c r="D22" i="2" s="1"/>
  <c r="D25" i="2" s="1"/>
  <c r="F9" i="2"/>
  <c r="F11" i="2" s="1"/>
  <c r="D9" i="2"/>
  <c r="D11" i="2" s="1"/>
  <c r="D53" i="3"/>
  <c r="D52" i="3"/>
  <c r="D50" i="3"/>
  <c r="D41" i="3"/>
  <c r="D29" i="3"/>
  <c r="D21" i="3"/>
  <c r="D10" i="3"/>
  <c r="E55" i="3"/>
  <c r="F22" i="2" l="1"/>
  <c r="F25" i="2" s="1"/>
</calcChain>
</file>

<file path=xl/sharedStrings.xml><?xml version="1.0" encoding="utf-8"?>
<sst xmlns="http://schemas.openxmlformats.org/spreadsheetml/2006/main" count="79" uniqueCount="71">
  <si>
    <t>Дженбаева Э.Т.</t>
  </si>
  <si>
    <t>Исп: Ибраева А.Т.</t>
  </si>
  <si>
    <t>Сатывалдиев У.О.</t>
  </si>
  <si>
    <t>ACTIVES</t>
  </si>
  <si>
    <t>Money resources and actives in calculations</t>
  </si>
  <si>
    <t>The correspondent account in NBKR</t>
  </si>
  <si>
    <t>Accounts "Nostro" in commercial banks</t>
  </si>
  <si>
    <t xml:space="preserve">In total actives of the monetary market </t>
  </si>
  <si>
    <t>Financial tools,estimated at fair value, which changes are reflected in profit or in the losses during the period</t>
  </si>
  <si>
    <t>- owned by the Group</t>
  </si>
  <si>
    <t>- pledged under REPO-AGREEMENT</t>
  </si>
  <si>
    <t>Financial assets available-for-sale:</t>
  </si>
  <si>
    <t>Credits and advances to banks</t>
  </si>
  <si>
    <t>Credits to clients</t>
  </si>
  <si>
    <t>Minus: reserve on a covering of losses</t>
  </si>
  <si>
    <t>In total pure credits</t>
  </si>
  <si>
    <t>Investments held to maturity</t>
  </si>
  <si>
    <t>Assets held for sale</t>
  </si>
  <si>
    <t>Accounts receivable at the current income tax</t>
  </si>
  <si>
    <t>investment Property</t>
  </si>
  <si>
    <t>The basic means of bank and added amortisation</t>
  </si>
  <si>
    <t>A deferred tax asset</t>
  </si>
  <si>
    <t xml:space="preserve">Other actives </t>
  </si>
  <si>
    <t>IN TOTAL ACTIVES</t>
  </si>
  <si>
    <t>OBLIGATIONS</t>
  </si>
  <si>
    <t>Accounts and deposits from banks</t>
  </si>
  <si>
    <t>Current accounts and deposits from customers</t>
  </si>
  <si>
    <t>Certificates of deposit and promissory notes</t>
  </si>
  <si>
    <t>Subordinated debt</t>
  </si>
  <si>
    <t>Other funds</t>
  </si>
  <si>
    <t>Accounts payable for current income tax</t>
  </si>
  <si>
    <t>Deferred tax liabilities</t>
  </si>
  <si>
    <t>Other obligations</t>
  </si>
  <si>
    <t>IN TOTAL OBLIGATIONS</t>
  </si>
  <si>
    <t>THE CAPITAL</t>
  </si>
  <si>
    <t>Share capital</t>
  </si>
  <si>
    <t>Issue income</t>
  </si>
  <si>
    <t>Positive revaluation of buildings</t>
  </si>
  <si>
    <t>Revaluation reserve for financial assets available for sale</t>
  </si>
  <si>
    <t>Accumulated translation reserve currency reporting</t>
  </si>
  <si>
    <t>Retained earnings</t>
  </si>
  <si>
    <t>TOTAL CAPITAL</t>
  </si>
  <si>
    <t>Share non-controlling shareholders</t>
  </si>
  <si>
    <t>IN TOTAL CAPITAL</t>
  </si>
  <si>
    <t>IN TOTAL OBLIGATIONS AND THE  CAPITAL</t>
  </si>
  <si>
    <t xml:space="preserve">The chief accountant </t>
  </si>
  <si>
    <t>Deputy Chairman of the Board</t>
  </si>
  <si>
    <t>Interest incomes</t>
  </si>
  <si>
    <t>Interest expenses</t>
  </si>
  <si>
    <t>Net interest income</t>
  </si>
  <si>
    <t>Commission income</t>
  </si>
  <si>
    <t>Commission expenses</t>
  </si>
  <si>
    <t>Net income (loss) from foreign currency transactions</t>
  </si>
  <si>
    <t>Income tax expense</t>
  </si>
  <si>
    <t>Profit (loss) for the period</t>
  </si>
  <si>
    <t>The chief accountant</t>
  </si>
  <si>
    <t>April 2014</t>
  </si>
  <si>
    <t xml:space="preserve">The report on a financial position on accounting balance on April, 30, 2015 OJSC "Commercial bank </t>
  </si>
  <si>
    <t>-</t>
  </si>
  <si>
    <t>April 2015</t>
  </si>
  <si>
    <t>The report on the comprehensive income on April, 30, 2015 OJSC "Commercial bank KYRGYZSTAN"</t>
  </si>
  <si>
    <t>April</t>
  </si>
  <si>
    <t>Net interest income to losses from depreciation on assets</t>
  </si>
  <si>
    <t>Losses from depreciation on assets on which percent are charged</t>
  </si>
  <si>
    <t>Losses (restoration of losses) from depreciation on other operations</t>
  </si>
  <si>
    <t>net not interest income</t>
  </si>
  <si>
    <t>operating income</t>
  </si>
  <si>
    <t>operating expenses</t>
  </si>
  <si>
    <t>Profit (loss) before income taxes</t>
  </si>
  <si>
    <t>Total comprehensive income for the period</t>
  </si>
  <si>
    <t xml:space="preserve">Other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</si>
</sst>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</numFmts>
  <fonts count="27" x14ac:knownFonts="1">
    <font>
      <sz val="10"/>
      <name val="Arial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i/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u/>
      <sz val="9"/>
      <name val="Arial Cyr"/>
      <charset val="204"/>
    </font>
    <font>
      <b/>
      <sz val="9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/>
    <xf numFmtId="0" fontId="9" fillId="0" borderId="0"/>
    <xf numFmtId="0" fontId="4" fillId="0" borderId="0"/>
    <xf numFmtId="0" fontId="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166" fontId="2" fillId="0" borderId="0" xfId="0" applyNumberFormat="1" applyFont="1" applyBorder="1"/>
    <xf numFmtId="0" fontId="3" fillId="0" borderId="0" xfId="7" applyFont="1" applyFill="1" applyBorder="1" applyAlignment="1">
      <alignment horizontal="center" wrapText="1"/>
    </xf>
    <xf numFmtId="166" fontId="6" fillId="0" borderId="0" xfId="0" applyNumberFormat="1" applyFont="1" applyBorder="1" applyAlignment="1">
      <alignment horizontal="center" vertical="center"/>
    </xf>
    <xf numFmtId="0" fontId="3" fillId="0" borderId="0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 vertical="center"/>
    </xf>
    <xf numFmtId="14" fontId="5" fillId="0" borderId="1" xfId="7" applyNumberFormat="1" applyFont="1" applyFill="1" applyBorder="1" applyAlignment="1">
      <alignment horizontal="center"/>
    </xf>
    <xf numFmtId="14" fontId="5" fillId="0" borderId="0" xfId="7" applyNumberFormat="1" applyFont="1" applyFill="1" applyBorder="1" applyAlignment="1">
      <alignment horizontal="center"/>
    </xf>
    <xf numFmtId="0" fontId="5" fillId="0" borderId="0" xfId="7" applyFont="1" applyBorder="1" applyAlignment="1">
      <alignment horizontal="left" wrapText="1"/>
    </xf>
    <xf numFmtId="37" fontId="3" fillId="0" borderId="0" xfId="1" applyNumberFormat="1" applyFont="1" applyFill="1" applyAlignment="1"/>
    <xf numFmtId="0" fontId="3" fillId="0" borderId="0" xfId="7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center" vertical="center"/>
    </xf>
    <xf numFmtId="166" fontId="3" fillId="0" borderId="0" xfId="8" applyNumberFormat="1" applyFont="1" applyFill="1" applyAlignment="1">
      <alignment horizontal="right"/>
    </xf>
    <xf numFmtId="166" fontId="2" fillId="0" borderId="0" xfId="0" applyNumberFormat="1" applyFont="1" applyFill="1"/>
    <xf numFmtId="0" fontId="3" fillId="0" borderId="0" xfId="7" quotePrefix="1" applyFont="1" applyFill="1" applyBorder="1" applyAlignment="1">
      <alignment horizontal="left" wrapText="1"/>
    </xf>
    <xf numFmtId="0" fontId="3" fillId="0" borderId="0" xfId="7" applyFont="1" applyBorder="1" applyAlignment="1">
      <alignment horizontal="left" wrapText="1"/>
    </xf>
    <xf numFmtId="166" fontId="5" fillId="0" borderId="2" xfId="2" applyNumberFormat="1" applyFont="1" applyFill="1" applyBorder="1" applyAlignment="1"/>
    <xf numFmtId="164" fontId="5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0" fontId="3" fillId="0" borderId="0" xfId="7" applyFont="1" applyBorder="1" applyAlignment="1">
      <alignment horizontal="left"/>
    </xf>
    <xf numFmtId="166" fontId="5" fillId="0" borderId="3" xfId="2" applyNumberFormat="1" applyFont="1" applyFill="1" applyBorder="1" applyAlignment="1"/>
    <xf numFmtId="166" fontId="3" fillId="0" borderId="4" xfId="8" applyNumberFormat="1" applyFont="1" applyFill="1" applyBorder="1" applyAlignment="1">
      <alignment horizontal="right"/>
    </xf>
    <xf numFmtId="164" fontId="2" fillId="0" borderId="0" xfId="0" applyNumberFormat="1" applyFont="1"/>
    <xf numFmtId="166" fontId="5" fillId="0" borderId="0" xfId="2" applyNumberFormat="1" applyFont="1" applyFill="1" applyBorder="1" applyAlignment="1"/>
    <xf numFmtId="164" fontId="5" fillId="0" borderId="0" xfId="8" applyNumberFormat="1" applyFont="1" applyFill="1" applyBorder="1" applyAlignment="1">
      <alignment horizontal="right"/>
    </xf>
    <xf numFmtId="0" fontId="5" fillId="0" borderId="0" xfId="6" applyFont="1" applyAlignment="1">
      <alignment wrapText="1"/>
    </xf>
    <xf numFmtId="0" fontId="10" fillId="0" borderId="0" xfId="0" applyFont="1"/>
    <xf numFmtId="166" fontId="11" fillId="0" borderId="0" xfId="2" applyNumberFormat="1" applyFont="1" applyFill="1" applyBorder="1" applyAlignment="1">
      <alignment horizontal="left"/>
    </xf>
    <xf numFmtId="166" fontId="5" fillId="0" borderId="0" xfId="8" applyNumberFormat="1" applyFont="1" applyFill="1" applyAlignment="1">
      <alignment horizontal="right"/>
    </xf>
    <xf numFmtId="0" fontId="6" fillId="0" borderId="0" xfId="0" applyFont="1"/>
    <xf numFmtId="0" fontId="5" fillId="0" borderId="0" xfId="7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1" xfId="0" applyFont="1" applyBorder="1"/>
    <xf numFmtId="164" fontId="1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6" fillId="0" borderId="0" xfId="7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166" fontId="15" fillId="0" borderId="0" xfId="0" applyNumberFormat="1" applyFont="1"/>
    <xf numFmtId="0" fontId="15" fillId="0" borderId="0" xfId="0" applyFont="1" applyBorder="1"/>
    <xf numFmtId="166" fontId="1" fillId="0" borderId="0" xfId="0" applyNumberFormat="1" applyFont="1" applyFill="1" applyBorder="1"/>
    <xf numFmtId="166" fontId="1" fillId="0" borderId="0" xfId="0" applyNumberFormat="1" applyFont="1" applyBorder="1"/>
    <xf numFmtId="166" fontId="15" fillId="0" borderId="0" xfId="0" applyNumberFormat="1" applyFont="1" applyBorder="1"/>
    <xf numFmtId="166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" fillId="0" borderId="0" xfId="6" applyFont="1" applyBorder="1" applyAlignment="1"/>
    <xf numFmtId="0" fontId="2" fillId="0" borderId="0" xfId="0" applyFont="1" applyBorder="1" applyAlignment="1">
      <alignment wrapText="1"/>
    </xf>
    <xf numFmtId="0" fontId="5" fillId="0" borderId="0" xfId="6" applyFont="1" applyBorder="1" applyAlignment="1">
      <alignment wrapText="1"/>
    </xf>
    <xf numFmtId="0" fontId="12" fillId="0" borderId="0" xfId="0" applyFont="1"/>
    <xf numFmtId="166" fontId="24" fillId="0" borderId="0" xfId="8" applyNumberFormat="1" applyFont="1" applyFill="1" applyAlignment="1">
      <alignment horizontal="right"/>
    </xf>
    <xf numFmtId="0" fontId="3" fillId="0" borderId="0" xfId="7" applyFont="1" applyFill="1" applyBorder="1" applyAlignment="1"/>
    <xf numFmtId="166" fontId="11" fillId="0" borderId="0" xfId="0" applyNumberFormat="1" applyFont="1" applyFill="1"/>
    <xf numFmtId="166" fontId="24" fillId="0" borderId="0" xfId="9" applyNumberFormat="1" applyFont="1" applyFill="1" applyBorder="1"/>
    <xf numFmtId="166" fontId="25" fillId="2" borderId="0" xfId="8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7" fontId="24" fillId="0" borderId="0" xfId="1" applyNumberFormat="1" applyFont="1" applyFill="1" applyAlignment="1"/>
    <xf numFmtId="166" fontId="23" fillId="0" borderId="0" xfId="8" applyNumberFormat="1" applyFont="1" applyFill="1" applyAlignment="1">
      <alignment horizontal="right"/>
    </xf>
    <xf numFmtId="166" fontId="23" fillId="0" borderId="2" xfId="2" applyNumberFormat="1" applyFont="1" applyFill="1" applyBorder="1" applyAlignment="1"/>
    <xf numFmtId="166" fontId="24" fillId="0" borderId="0" xfId="2" applyNumberFormat="1" applyFont="1" applyFill="1" applyBorder="1" applyAlignment="1">
      <alignment horizontal="left"/>
    </xf>
    <xf numFmtId="166" fontId="23" fillId="0" borderId="3" xfId="2" applyNumberFormat="1" applyFont="1" applyFill="1" applyBorder="1" applyAlignment="1"/>
    <xf numFmtId="166" fontId="3" fillId="0" borderId="0" xfId="8" applyNumberFormat="1" applyFont="1" applyFill="1" applyBorder="1" applyAlignment="1">
      <alignment horizontal="right"/>
    </xf>
    <xf numFmtId="0" fontId="21" fillId="0" borderId="0" xfId="0" applyFont="1" applyBorder="1"/>
    <xf numFmtId="0" fontId="2" fillId="0" borderId="0" xfId="0" applyFont="1" applyBorder="1"/>
    <xf numFmtId="0" fontId="22" fillId="0" borderId="0" xfId="0" applyFont="1" applyBorder="1"/>
    <xf numFmtId="0" fontId="22" fillId="0" borderId="0" xfId="0" quotePrefix="1" applyFont="1" applyBorder="1"/>
    <xf numFmtId="166" fontId="6" fillId="0" borderId="0" xfId="0" applyNumberFormat="1" applyFont="1" applyFill="1" applyBorder="1"/>
    <xf numFmtId="166" fontId="6" fillId="0" borderId="0" xfId="0" applyNumberFormat="1" applyFont="1" applyBorder="1"/>
    <xf numFmtId="0" fontId="1" fillId="0" borderId="0" xfId="0" applyFont="1" applyBorder="1"/>
    <xf numFmtId="0" fontId="17" fillId="0" borderId="0" xfId="0" applyFont="1" applyBorder="1"/>
    <xf numFmtId="166" fontId="5" fillId="0" borderId="0" xfId="7" quotePrefix="1" applyNumberFormat="1" applyFont="1" applyFill="1" applyBorder="1" applyAlignment="1">
      <alignment horizontal="center" vertical="center" wrapText="1"/>
    </xf>
    <xf numFmtId="166" fontId="5" fillId="0" borderId="0" xfId="7" applyNumberFormat="1" applyFont="1" applyFill="1" applyBorder="1" applyAlignment="1">
      <alignment horizontal="center" vertical="center" wrapText="1"/>
    </xf>
    <xf numFmtId="0" fontId="3" fillId="0" borderId="0" xfId="7" applyFont="1" applyBorder="1" applyAlignment="1"/>
    <xf numFmtId="0" fontId="5" fillId="0" borderId="0" xfId="6" applyFont="1" applyFill="1" applyBorder="1"/>
    <xf numFmtId="0" fontId="3" fillId="0" borderId="0" xfId="8" applyFont="1" applyFill="1" applyBorder="1" applyAlignment="1"/>
    <xf numFmtId="0" fontId="5" fillId="0" borderId="0" xfId="6" applyFont="1"/>
    <xf numFmtId="0" fontId="3" fillId="0" borderId="0" xfId="0" applyFont="1"/>
    <xf numFmtId="164" fontId="11" fillId="0" borderId="0" xfId="0" applyNumberFormat="1" applyFont="1" applyFill="1" applyBorder="1"/>
    <xf numFmtId="0" fontId="1" fillId="0" borderId="0" xfId="0" applyFont="1"/>
    <xf numFmtId="14" fontId="5" fillId="0" borderId="0" xfId="7" quotePrefix="1" applyNumberFormat="1" applyFont="1" applyFill="1" applyBorder="1" applyAlignment="1">
      <alignment horizontal="center"/>
    </xf>
    <xf numFmtId="0" fontId="26" fillId="0" borderId="0" xfId="0" applyFont="1" applyBorder="1" applyAlignment="1">
      <alignment wrapText="1"/>
    </xf>
    <xf numFmtId="166" fontId="23" fillId="0" borderId="3" xfId="10" applyNumberFormat="1" applyFont="1" applyFill="1" applyBorder="1" applyAlignment="1"/>
    <xf numFmtId="166" fontId="5" fillId="0" borderId="0" xfId="10" applyNumberFormat="1" applyFont="1" applyFill="1" applyBorder="1" applyAlignment="1"/>
    <xf numFmtId="166" fontId="5" fillId="0" borderId="3" xfId="10" applyNumberFormat="1" applyFont="1" applyFill="1" applyBorder="1" applyAlignment="1"/>
    <xf numFmtId="166" fontId="23" fillId="0" borderId="0" xfId="10" applyNumberFormat="1" applyFont="1" applyFill="1" applyBorder="1" applyAlignment="1"/>
    <xf numFmtId="166" fontId="3" fillId="0" borderId="0" xfId="10" applyNumberFormat="1" applyFont="1" applyFill="1" applyBorder="1" applyAlignment="1"/>
    <xf numFmtId="166" fontId="5" fillId="0" borderId="2" xfId="10" applyNumberFormat="1" applyFont="1" applyFill="1" applyBorder="1" applyAlignment="1"/>
    <xf numFmtId="166" fontId="23" fillId="0" borderId="5" xfId="11" applyNumberFormat="1" applyFont="1" applyFill="1" applyBorder="1" applyAlignment="1"/>
    <xf numFmtId="166" fontId="5" fillId="0" borderId="5" xfId="12" applyNumberFormat="1" applyFont="1" applyFill="1" applyBorder="1" applyAlignment="1"/>
    <xf numFmtId="166" fontId="6" fillId="0" borderId="2" xfId="0" applyNumberFormat="1" applyFont="1" applyFill="1" applyBorder="1"/>
  </cellXfs>
  <cellStyles count="13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10" xfId="10"/>
    <cellStyle name="Финансовый 28" xfId="11"/>
    <cellStyle name="Финансовый 4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B4" sqref="B4"/>
    </sheetView>
  </sheetViews>
  <sheetFormatPr defaultRowHeight="12" x14ac:dyDescent="0.2"/>
  <cols>
    <col min="1" max="1" width="9.140625" style="4"/>
    <col min="2" max="2" width="56.42578125" style="4" bestFit="1" customWidth="1"/>
    <col min="3" max="3" width="0.7109375" style="4" customWidth="1"/>
    <col min="4" max="4" width="15.42578125" style="6" customWidth="1"/>
    <col min="5" max="5" width="1.5703125" style="4" customWidth="1"/>
    <col min="6" max="6" width="16.140625" style="4" customWidth="1"/>
    <col min="7" max="7" width="11.5703125" style="4" customWidth="1"/>
    <col min="8" max="9" width="13.7109375" style="7" customWidth="1"/>
    <col min="10" max="10" width="11" style="4" bestFit="1" customWidth="1"/>
    <col min="11" max="16384" width="9.140625" style="4"/>
  </cols>
  <sheetData>
    <row r="1" spans="1:9" ht="13.5" thickBot="1" x14ac:dyDescent="0.25">
      <c r="A1" s="1" t="s">
        <v>57</v>
      </c>
      <c r="B1" s="2"/>
      <c r="C1" s="2"/>
      <c r="D1" s="3"/>
      <c r="E1" s="3"/>
      <c r="F1" s="3"/>
      <c r="G1" s="2"/>
      <c r="H1" s="5"/>
      <c r="I1" s="5"/>
    </row>
    <row r="3" spans="1:9" x14ac:dyDescent="0.2">
      <c r="D3" s="40"/>
      <c r="F3" s="39"/>
    </row>
    <row r="4" spans="1:9" ht="12.75" customHeight="1" x14ac:dyDescent="0.2">
      <c r="B4" s="8"/>
      <c r="C4" s="8"/>
      <c r="D4" s="46" t="s">
        <v>59</v>
      </c>
      <c r="E4" s="43"/>
      <c r="F4" s="46" t="s">
        <v>56</v>
      </c>
      <c r="H4" s="9"/>
      <c r="I4" s="9"/>
    </row>
    <row r="5" spans="1:9" ht="12.75" thickBot="1" x14ac:dyDescent="0.25">
      <c r="B5" s="10"/>
      <c r="C5" s="11"/>
      <c r="D5" s="12"/>
      <c r="F5" s="12"/>
      <c r="H5" s="13"/>
      <c r="I5" s="13"/>
    </row>
    <row r="6" spans="1:9" x14ac:dyDescent="0.2">
      <c r="B6" s="14" t="s">
        <v>3</v>
      </c>
      <c r="C6" s="14"/>
      <c r="F6" s="15"/>
    </row>
    <row r="7" spans="1:9" x14ac:dyDescent="0.2">
      <c r="B7" s="16" t="s">
        <v>4</v>
      </c>
      <c r="C7" s="17">
        <v>13</v>
      </c>
      <c r="D7" s="66">
        <v>761351</v>
      </c>
      <c r="F7" s="18">
        <v>817394</v>
      </c>
    </row>
    <row r="8" spans="1:9" x14ac:dyDescent="0.2">
      <c r="B8" s="38" t="s">
        <v>5</v>
      </c>
      <c r="C8" s="17"/>
      <c r="D8" s="66">
        <v>760991</v>
      </c>
      <c r="F8" s="18">
        <v>711181</v>
      </c>
    </row>
    <row r="9" spans="1:9" x14ac:dyDescent="0.2">
      <c r="B9" s="38" t="s">
        <v>6</v>
      </c>
      <c r="C9" s="17"/>
      <c r="D9" s="66">
        <v>821182</v>
      </c>
      <c r="F9" s="18">
        <v>1558436</v>
      </c>
    </row>
    <row r="10" spans="1:9" x14ac:dyDescent="0.2">
      <c r="B10" s="37" t="s">
        <v>7</v>
      </c>
      <c r="C10" s="17"/>
      <c r="D10" s="67">
        <f>D7+D8+D9</f>
        <v>2343524</v>
      </c>
      <c r="F10" s="35">
        <v>3087011</v>
      </c>
    </row>
    <row r="11" spans="1:9" x14ac:dyDescent="0.2">
      <c r="F11" s="6"/>
    </row>
    <row r="12" spans="1:9" ht="24" x14ac:dyDescent="0.2">
      <c r="B12" s="16" t="s">
        <v>8</v>
      </c>
      <c r="C12" s="17"/>
      <c r="F12" s="6"/>
    </row>
    <row r="13" spans="1:9" x14ac:dyDescent="0.2">
      <c r="B13" s="20" t="s">
        <v>9</v>
      </c>
      <c r="C13" s="17">
        <v>14</v>
      </c>
      <c r="D13" s="65" t="s">
        <v>58</v>
      </c>
      <c r="F13" s="63">
        <v>12</v>
      </c>
    </row>
    <row r="14" spans="1:9" x14ac:dyDescent="0.2">
      <c r="B14" s="20" t="s">
        <v>10</v>
      </c>
      <c r="C14" s="17">
        <v>14</v>
      </c>
      <c r="D14" s="60">
        <v>102110</v>
      </c>
      <c r="F14" s="6"/>
    </row>
    <row r="15" spans="1:9" ht="12.75" customHeight="1" x14ac:dyDescent="0.2">
      <c r="B15" s="16" t="s">
        <v>11</v>
      </c>
      <c r="F15" s="6"/>
    </row>
    <row r="16" spans="1:9" ht="12.75" customHeight="1" x14ac:dyDescent="0.2">
      <c r="B16" s="20" t="s">
        <v>9</v>
      </c>
      <c r="C16" s="17">
        <v>15</v>
      </c>
      <c r="F16" s="6"/>
    </row>
    <row r="17" spans="2:9" ht="12.75" customHeight="1" x14ac:dyDescent="0.2">
      <c r="B17" s="20" t="s">
        <v>10</v>
      </c>
      <c r="C17" s="17">
        <v>15</v>
      </c>
      <c r="F17" s="6"/>
    </row>
    <row r="18" spans="2:9" ht="12.75" customHeight="1" x14ac:dyDescent="0.2">
      <c r="B18" s="16" t="s">
        <v>12</v>
      </c>
      <c r="C18" s="17">
        <v>16</v>
      </c>
      <c r="D18" s="60">
        <v>826306</v>
      </c>
      <c r="F18" s="18">
        <v>714462</v>
      </c>
    </row>
    <row r="19" spans="2:9" ht="12.75" customHeight="1" x14ac:dyDescent="0.2">
      <c r="B19" s="16" t="s">
        <v>13</v>
      </c>
      <c r="C19" s="17">
        <v>17</v>
      </c>
      <c r="D19" s="60">
        <v>5137860</v>
      </c>
      <c r="F19" s="18">
        <v>4478559</v>
      </c>
    </row>
    <row r="20" spans="2:9" ht="12.75" customHeight="1" x14ac:dyDescent="0.2">
      <c r="B20" s="16" t="s">
        <v>14</v>
      </c>
      <c r="C20" s="17"/>
      <c r="D20" s="60">
        <v>-241242</v>
      </c>
      <c r="F20" s="18">
        <v>-200452</v>
      </c>
    </row>
    <row r="21" spans="2:9" ht="12.75" customHeight="1" x14ac:dyDescent="0.2">
      <c r="B21" s="54" t="s">
        <v>15</v>
      </c>
      <c r="C21" s="17"/>
      <c r="D21" s="67">
        <f>SUM(D19:D20)</f>
        <v>4896618</v>
      </c>
      <c r="F21" s="35">
        <v>4278107</v>
      </c>
      <c r="G21" s="36"/>
    </row>
    <row r="22" spans="2:9" ht="12.75" customHeight="1" x14ac:dyDescent="0.2">
      <c r="B22" s="16" t="s">
        <v>16</v>
      </c>
      <c r="C22" s="17">
        <v>18</v>
      </c>
      <c r="D22" s="60">
        <v>316325</v>
      </c>
      <c r="F22" s="18">
        <v>214495</v>
      </c>
    </row>
    <row r="23" spans="2:9" ht="12.75" customHeight="1" x14ac:dyDescent="0.2">
      <c r="B23" s="16" t="s">
        <v>17</v>
      </c>
      <c r="C23" s="17"/>
      <c r="F23" s="6"/>
    </row>
    <row r="24" spans="2:9" ht="12.75" customHeight="1" x14ac:dyDescent="0.2">
      <c r="B24" s="16" t="s">
        <v>18</v>
      </c>
      <c r="C24" s="17"/>
      <c r="F24" s="6"/>
    </row>
    <row r="25" spans="2:9" ht="12.75" customHeight="1" x14ac:dyDescent="0.2">
      <c r="B25" s="16" t="s">
        <v>19</v>
      </c>
      <c r="C25" s="17"/>
      <c r="F25" s="6"/>
    </row>
    <row r="26" spans="2:9" ht="12.75" customHeight="1" x14ac:dyDescent="0.2">
      <c r="B26" s="16" t="s">
        <v>20</v>
      </c>
      <c r="C26" s="17">
        <v>19</v>
      </c>
      <c r="D26" s="60">
        <v>473791</v>
      </c>
      <c r="F26" s="18">
        <v>329436</v>
      </c>
    </row>
    <row r="27" spans="2:9" ht="12.75" customHeight="1" x14ac:dyDescent="0.2">
      <c r="B27" s="16" t="s">
        <v>21</v>
      </c>
      <c r="C27" s="17">
        <v>12</v>
      </c>
      <c r="F27" s="6"/>
    </row>
    <row r="28" spans="2:9" ht="12.75" customHeight="1" x14ac:dyDescent="0.2">
      <c r="B28" s="21" t="s">
        <v>22</v>
      </c>
      <c r="C28" s="17">
        <v>20</v>
      </c>
      <c r="D28" s="60">
        <v>243974</v>
      </c>
      <c r="F28" s="64">
        <v>159539</v>
      </c>
    </row>
    <row r="29" spans="2:9" ht="13.5" customHeight="1" thickBot="1" x14ac:dyDescent="0.25">
      <c r="B29" s="55" t="s">
        <v>23</v>
      </c>
      <c r="C29" s="14"/>
      <c r="D29" s="68">
        <f>D18+D23+D26+D27+D24+D25+D10+D22+D21+D14+D28</f>
        <v>9202648</v>
      </c>
      <c r="F29" s="22">
        <v>8783062</v>
      </c>
      <c r="G29" s="30"/>
      <c r="H29" s="23"/>
      <c r="I29" s="23"/>
    </row>
    <row r="30" spans="2:9" ht="12.75" thickTop="1" x14ac:dyDescent="0.2">
      <c r="B30" s="21"/>
      <c r="C30" s="21"/>
      <c r="F30" s="6"/>
    </row>
    <row r="31" spans="2:9" x14ac:dyDescent="0.2">
      <c r="B31" s="14" t="s">
        <v>24</v>
      </c>
      <c r="C31" s="14"/>
      <c r="F31" s="6"/>
    </row>
    <row r="32" spans="2:9" ht="24" x14ac:dyDescent="0.2">
      <c r="B32" s="16" t="s">
        <v>8</v>
      </c>
      <c r="C32" s="17">
        <v>14</v>
      </c>
      <c r="D32" s="60">
        <v>1021</v>
      </c>
      <c r="F32" s="25">
        <v>11582</v>
      </c>
    </row>
    <row r="33" spans="2:9" x14ac:dyDescent="0.2">
      <c r="B33" s="56" t="s">
        <v>25</v>
      </c>
      <c r="C33" s="17">
        <v>21</v>
      </c>
      <c r="D33" s="69">
        <v>1732239</v>
      </c>
      <c r="F33" s="18">
        <v>757186</v>
      </c>
    </row>
    <row r="34" spans="2:9" x14ac:dyDescent="0.2">
      <c r="B34" s="26" t="s">
        <v>26</v>
      </c>
      <c r="C34" s="17">
        <v>22</v>
      </c>
      <c r="D34" s="60">
        <v>5966695</v>
      </c>
      <c r="F34" s="18">
        <v>6167459</v>
      </c>
    </row>
    <row r="35" spans="2:9" x14ac:dyDescent="0.2">
      <c r="B35" s="26" t="s">
        <v>27</v>
      </c>
      <c r="C35" s="17"/>
      <c r="F35" s="6"/>
    </row>
    <row r="36" spans="2:9" x14ac:dyDescent="0.2">
      <c r="B36" s="26" t="s">
        <v>28</v>
      </c>
      <c r="C36" s="17">
        <v>23</v>
      </c>
      <c r="F36" s="6"/>
    </row>
    <row r="37" spans="2:9" x14ac:dyDescent="0.2">
      <c r="B37" s="26" t="s">
        <v>29</v>
      </c>
      <c r="C37" s="17">
        <v>23</v>
      </c>
      <c r="D37" s="60">
        <v>330221</v>
      </c>
      <c r="F37" s="18">
        <v>790663</v>
      </c>
    </row>
    <row r="38" spans="2:9" x14ac:dyDescent="0.2">
      <c r="B38" s="26" t="s">
        <v>30</v>
      </c>
      <c r="C38" s="17"/>
      <c r="D38" s="60">
        <v>3300</v>
      </c>
      <c r="F38" s="18">
        <v>3500</v>
      </c>
    </row>
    <row r="39" spans="2:9" x14ac:dyDescent="0.2">
      <c r="B39" s="26" t="s">
        <v>31</v>
      </c>
      <c r="C39" s="17">
        <v>12</v>
      </c>
      <c r="D39" s="60">
        <v>4020</v>
      </c>
      <c r="F39" s="18">
        <v>3320</v>
      </c>
    </row>
    <row r="40" spans="2:9" x14ac:dyDescent="0.2">
      <c r="B40" s="38" t="s">
        <v>32</v>
      </c>
      <c r="C40" s="17">
        <v>24</v>
      </c>
      <c r="D40" s="60">
        <v>140159</v>
      </c>
      <c r="F40" s="18">
        <v>131889</v>
      </c>
    </row>
    <row r="41" spans="2:9" ht="12.75" customHeight="1" x14ac:dyDescent="0.2">
      <c r="B41" s="55" t="s">
        <v>33</v>
      </c>
      <c r="C41" s="14"/>
      <c r="D41" s="70">
        <f>SUM(D32:D40)</f>
        <v>8177655</v>
      </c>
      <c r="F41" s="27">
        <v>7865599</v>
      </c>
      <c r="H41" s="23"/>
      <c r="I41" s="23"/>
    </row>
    <row r="42" spans="2:9" x14ac:dyDescent="0.2">
      <c r="B42" s="21"/>
      <c r="C42" s="21"/>
      <c r="F42" s="6"/>
      <c r="H42" s="23"/>
    </row>
    <row r="43" spans="2:9" ht="12.75" customHeight="1" x14ac:dyDescent="0.2">
      <c r="B43" s="14" t="s">
        <v>34</v>
      </c>
      <c r="C43" s="14"/>
      <c r="F43" s="6"/>
    </row>
    <row r="44" spans="2:9" ht="12.75" customHeight="1" x14ac:dyDescent="0.2">
      <c r="B44" s="21" t="s">
        <v>35</v>
      </c>
      <c r="C44" s="17">
        <v>25</v>
      </c>
      <c r="D44" s="18">
        <v>781987</v>
      </c>
      <c r="F44" s="18">
        <v>622243</v>
      </c>
    </row>
    <row r="45" spans="2:9" ht="12.75" customHeight="1" x14ac:dyDescent="0.2">
      <c r="B45" s="21" t="s">
        <v>36</v>
      </c>
      <c r="C45" s="21"/>
      <c r="D45" s="18">
        <v>807</v>
      </c>
      <c r="F45" s="18">
        <v>568</v>
      </c>
    </row>
    <row r="46" spans="2:9" ht="12.75" customHeight="1" x14ac:dyDescent="0.2">
      <c r="B46" s="57" t="s">
        <v>37</v>
      </c>
      <c r="C46" s="21"/>
      <c r="F46" s="6"/>
    </row>
    <row r="47" spans="2:9" x14ac:dyDescent="0.2">
      <c r="B47" s="21" t="s">
        <v>38</v>
      </c>
      <c r="C47" s="21"/>
      <c r="F47" s="18">
        <v>0</v>
      </c>
    </row>
    <row r="48" spans="2:9" ht="12.75" customHeight="1" x14ac:dyDescent="0.2">
      <c r="B48" s="21" t="s">
        <v>39</v>
      </c>
      <c r="C48" s="21"/>
      <c r="F48" s="6"/>
    </row>
    <row r="49" spans="2:9" ht="12.75" customHeight="1" x14ac:dyDescent="0.2">
      <c r="B49" s="21" t="s">
        <v>40</v>
      </c>
      <c r="C49" s="21"/>
      <c r="D49" s="28">
        <v>242199</v>
      </c>
      <c r="F49" s="28">
        <v>294652</v>
      </c>
      <c r="G49" s="29"/>
    </row>
    <row r="50" spans="2:9" ht="12.75" customHeight="1" x14ac:dyDescent="0.2">
      <c r="B50" s="14" t="s">
        <v>41</v>
      </c>
      <c r="C50" s="14"/>
      <c r="D50" s="30">
        <f>SUM(D44:D49)</f>
        <v>1024993</v>
      </c>
      <c r="F50" s="30">
        <v>917463</v>
      </c>
      <c r="H50" s="31"/>
      <c r="I50" s="31"/>
    </row>
    <row r="51" spans="2:9" ht="12.75" customHeight="1" x14ac:dyDescent="0.2">
      <c r="B51" s="21" t="s">
        <v>42</v>
      </c>
      <c r="C51" s="14"/>
      <c r="F51" s="6"/>
      <c r="H51" s="31"/>
      <c r="I51" s="31"/>
    </row>
    <row r="52" spans="2:9" ht="12.75" customHeight="1" x14ac:dyDescent="0.2">
      <c r="B52" s="14" t="s">
        <v>43</v>
      </c>
      <c r="C52" s="14"/>
      <c r="D52" s="30">
        <f>SUM(D50:D51)</f>
        <v>1024993</v>
      </c>
      <c r="F52" s="27">
        <v>917463</v>
      </c>
      <c r="H52" s="31"/>
      <c r="I52" s="31"/>
    </row>
    <row r="53" spans="2:9" ht="13.5" customHeight="1" thickBot="1" x14ac:dyDescent="0.25">
      <c r="B53" s="58" t="s">
        <v>44</v>
      </c>
      <c r="C53" s="32"/>
      <c r="D53" s="22">
        <f>D50+D41</f>
        <v>9202648</v>
      </c>
      <c r="F53" s="22">
        <v>8783062</v>
      </c>
      <c r="H53" s="23"/>
      <c r="I53" s="23"/>
    </row>
    <row r="54" spans="2:9" ht="12.75" thickTop="1" x14ac:dyDescent="0.2">
      <c r="B54" s="21"/>
      <c r="C54" s="21"/>
      <c r="D54" s="4"/>
      <c r="H54" s="24"/>
      <c r="I54" s="24"/>
    </row>
    <row r="55" spans="2:9" x14ac:dyDescent="0.2">
      <c r="B55" s="33"/>
      <c r="D55" s="34"/>
      <c r="E55" s="34">
        <f>G53-G29</f>
        <v>0</v>
      </c>
      <c r="F55" s="34"/>
    </row>
    <row r="58" spans="2:9" x14ac:dyDescent="0.2">
      <c r="B58" s="4" t="s">
        <v>46</v>
      </c>
      <c r="F58" s="4" t="s">
        <v>2</v>
      </c>
    </row>
    <row r="61" spans="2:9" x14ac:dyDescent="0.2">
      <c r="B61" s="59" t="s">
        <v>45</v>
      </c>
      <c r="F61" s="4" t="s">
        <v>0</v>
      </c>
    </row>
    <row r="62" spans="2:9" x14ac:dyDescent="0.2">
      <c r="D62" s="19"/>
    </row>
    <row r="64" spans="2:9" x14ac:dyDescent="0.2">
      <c r="B64" s="4" t="s">
        <v>1</v>
      </c>
    </row>
  </sheetData>
  <phoneticPr fontId="0" type="noConversion"/>
  <pageMargins left="0.75" right="0.75" top="1" bottom="1" header="0.5" footer="0.5"/>
  <pageSetup paperSize="9" scale="7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82" workbookViewId="0">
      <selection activeCell="B10" sqref="B10"/>
    </sheetView>
  </sheetViews>
  <sheetFormatPr defaultRowHeight="12.75" x14ac:dyDescent="0.2"/>
  <cols>
    <col min="1" max="1" width="9.140625" style="43"/>
    <col min="2" max="2" width="65.7109375" style="43" customWidth="1"/>
    <col min="3" max="3" width="0.85546875" style="43" customWidth="1"/>
    <col min="4" max="4" width="15" style="43" customWidth="1"/>
    <col min="5" max="5" width="1.85546875" style="49" customWidth="1"/>
    <col min="6" max="6" width="17.42578125" style="43" customWidth="1"/>
    <col min="7" max="16384" width="9.140625" style="43"/>
  </cols>
  <sheetData>
    <row r="1" spans="1:7" ht="13.5" thickBot="1" x14ac:dyDescent="0.25">
      <c r="A1" s="1" t="s">
        <v>60</v>
      </c>
      <c r="B1" s="41"/>
      <c r="C1" s="41"/>
      <c r="D1" s="41"/>
      <c r="E1" s="41"/>
      <c r="F1" s="42"/>
      <c r="G1" s="41"/>
    </row>
    <row r="3" spans="1:7" x14ac:dyDescent="0.2">
      <c r="D3" s="44"/>
      <c r="E3" s="43"/>
      <c r="F3" s="45"/>
    </row>
    <row r="4" spans="1:7" x14ac:dyDescent="0.2">
      <c r="B4" s="8"/>
      <c r="C4" s="8"/>
      <c r="D4" s="80">
        <v>2015</v>
      </c>
      <c r="E4" s="81"/>
      <c r="F4" s="80">
        <v>2014</v>
      </c>
    </row>
    <row r="5" spans="1:7" ht="13.5" thickBot="1" x14ac:dyDescent="0.25">
      <c r="B5" s="61"/>
      <c r="C5" s="11"/>
      <c r="D5" s="12" t="s">
        <v>61</v>
      </c>
      <c r="E5" s="89"/>
      <c r="F5" s="12" t="s">
        <v>61</v>
      </c>
    </row>
    <row r="6" spans="1:7" x14ac:dyDescent="0.2">
      <c r="B6" s="82"/>
      <c r="C6" s="82"/>
      <c r="D6" s="4"/>
      <c r="E6" s="61"/>
      <c r="F6" s="61"/>
    </row>
    <row r="7" spans="1:7" x14ac:dyDescent="0.2">
      <c r="B7" s="90" t="s">
        <v>47</v>
      </c>
      <c r="C7" s="17">
        <v>4</v>
      </c>
      <c r="D7" s="60">
        <v>376825</v>
      </c>
      <c r="E7" s="18"/>
      <c r="F7" s="18">
        <v>315876</v>
      </c>
    </row>
    <row r="8" spans="1:7" x14ac:dyDescent="0.2">
      <c r="B8" s="90" t="s">
        <v>48</v>
      </c>
      <c r="C8" s="17">
        <v>4</v>
      </c>
      <c r="D8" s="60">
        <v>-164872</v>
      </c>
      <c r="E8" s="71"/>
      <c r="F8" s="18">
        <v>-117242</v>
      </c>
    </row>
    <row r="9" spans="1:7" x14ac:dyDescent="0.2">
      <c r="B9" s="90" t="s">
        <v>62</v>
      </c>
      <c r="C9" s="17"/>
      <c r="D9" s="60">
        <f>SUM(D7:D8)</f>
        <v>211953</v>
      </c>
      <c r="E9" s="71"/>
      <c r="F9" s="60">
        <f>SUM(F7:F8)</f>
        <v>198634</v>
      </c>
    </row>
    <row r="10" spans="1:7" x14ac:dyDescent="0.2">
      <c r="B10" s="90" t="s">
        <v>63</v>
      </c>
      <c r="C10" s="17"/>
      <c r="D10" s="60">
        <v>-16675</v>
      </c>
      <c r="E10" s="71"/>
      <c r="F10" s="18">
        <v>-14497</v>
      </c>
    </row>
    <row r="11" spans="1:7" x14ac:dyDescent="0.2">
      <c r="B11" s="83" t="s">
        <v>49</v>
      </c>
      <c r="C11" s="83"/>
      <c r="D11" s="91">
        <f>SUM(D9:D10)</f>
        <v>195278</v>
      </c>
      <c r="E11" s="92"/>
      <c r="F11" s="93">
        <f>SUM(F9:F10)</f>
        <v>184137</v>
      </c>
    </row>
    <row r="12" spans="1:7" x14ac:dyDescent="0.2">
      <c r="B12" s="84"/>
      <c r="C12" s="84"/>
      <c r="D12" s="4"/>
      <c r="E12" s="61"/>
      <c r="F12" s="61"/>
    </row>
    <row r="13" spans="1:7" x14ac:dyDescent="0.2">
      <c r="B13" s="61" t="s">
        <v>50</v>
      </c>
      <c r="C13" s="17">
        <v>7</v>
      </c>
      <c r="D13" s="60">
        <v>74973</v>
      </c>
      <c r="E13" s="71"/>
      <c r="F13" s="18">
        <v>60934</v>
      </c>
    </row>
    <row r="14" spans="1:7" x14ac:dyDescent="0.2">
      <c r="B14" s="61" t="s">
        <v>51</v>
      </c>
      <c r="C14" s="17"/>
      <c r="D14" s="60">
        <v>-973</v>
      </c>
      <c r="E14" s="71"/>
      <c r="F14" s="18">
        <v>-299</v>
      </c>
    </row>
    <row r="15" spans="1:7" x14ac:dyDescent="0.2">
      <c r="B15" s="84" t="s">
        <v>52</v>
      </c>
      <c r="C15" s="4"/>
      <c r="D15" s="60">
        <v>39758</v>
      </c>
      <c r="E15" s="71"/>
      <c r="F15" s="18">
        <v>33497</v>
      </c>
    </row>
    <row r="16" spans="1:7" x14ac:dyDescent="0.2">
      <c r="B16" s="84" t="s">
        <v>64</v>
      </c>
      <c r="C16" s="17">
        <v>8</v>
      </c>
      <c r="D16" s="60">
        <v>-2047</v>
      </c>
      <c r="E16" s="71"/>
      <c r="F16" s="18">
        <v>1153</v>
      </c>
    </row>
    <row r="17" spans="2:8" x14ac:dyDescent="0.2">
      <c r="B17" s="84" t="s">
        <v>70</v>
      </c>
      <c r="C17" s="4"/>
      <c r="D17" s="60">
        <v>1368</v>
      </c>
      <c r="E17" s="71"/>
      <c r="F17" s="18">
        <v>1938</v>
      </c>
      <c r="G17" s="47"/>
      <c r="H17" s="47"/>
    </row>
    <row r="18" spans="2:8" x14ac:dyDescent="0.2">
      <c r="B18" s="83" t="s">
        <v>65</v>
      </c>
      <c r="C18" s="83"/>
      <c r="D18" s="94">
        <f>SUM(D13:D17)</f>
        <v>113079</v>
      </c>
      <c r="E18" s="92"/>
      <c r="F18" s="94">
        <f>SUM(F13:F17)</f>
        <v>97223</v>
      </c>
      <c r="G18" s="47"/>
      <c r="H18" s="47"/>
    </row>
    <row r="19" spans="2:8" x14ac:dyDescent="0.2">
      <c r="B19" s="84"/>
      <c r="C19" s="84"/>
      <c r="D19" s="4"/>
      <c r="E19" s="61"/>
      <c r="F19" s="61"/>
    </row>
    <row r="20" spans="2:8" ht="17.25" customHeight="1" x14ac:dyDescent="0.2">
      <c r="B20" s="84" t="s">
        <v>66</v>
      </c>
      <c r="C20" s="17">
        <v>5</v>
      </c>
      <c r="D20" s="60">
        <f>D11+D18</f>
        <v>308357</v>
      </c>
      <c r="E20" s="71"/>
      <c r="F20" s="95">
        <f>F18+F11</f>
        <v>281360</v>
      </c>
    </row>
    <row r="21" spans="2:8" ht="17.25" customHeight="1" x14ac:dyDescent="0.2">
      <c r="B21" s="84" t="s">
        <v>67</v>
      </c>
      <c r="C21" s="17">
        <v>6</v>
      </c>
      <c r="D21" s="60">
        <v>-260251</v>
      </c>
      <c r="E21" s="71"/>
      <c r="F21" s="60">
        <v>-221944</v>
      </c>
    </row>
    <row r="22" spans="2:8" ht="13.5" thickBot="1" x14ac:dyDescent="0.25">
      <c r="B22" s="85" t="s">
        <v>68</v>
      </c>
      <c r="C22" s="83"/>
      <c r="D22" s="96">
        <f>SUM(D20:D21)</f>
        <v>48106</v>
      </c>
      <c r="E22" s="92"/>
      <c r="F22" s="96">
        <f>SUM(F20:F21)</f>
        <v>59416</v>
      </c>
    </row>
    <row r="23" spans="2:8" ht="13.5" thickTop="1" x14ac:dyDescent="0.2">
      <c r="B23" s="82"/>
      <c r="C23" s="85"/>
      <c r="D23" s="97"/>
      <c r="E23" s="92"/>
      <c r="F23" s="98"/>
    </row>
    <row r="24" spans="2:8" x14ac:dyDescent="0.2">
      <c r="B24" s="82" t="s">
        <v>53</v>
      </c>
      <c r="C24" s="17">
        <v>12</v>
      </c>
      <c r="D24" s="95">
        <v>-3300</v>
      </c>
      <c r="E24" s="71"/>
      <c r="F24" s="18">
        <v>-6000</v>
      </c>
    </row>
    <row r="25" spans="2:8" ht="13.5" thickBot="1" x14ac:dyDescent="0.25">
      <c r="B25" s="85" t="s">
        <v>54</v>
      </c>
      <c r="C25" s="85"/>
      <c r="D25" s="99">
        <f>D22+D24</f>
        <v>44806</v>
      </c>
      <c r="E25" s="92"/>
      <c r="F25" s="96">
        <f>SUM(F22:F24)</f>
        <v>53416</v>
      </c>
      <c r="G25" s="48"/>
      <c r="H25" s="48"/>
    </row>
    <row r="26" spans="2:8" ht="13.5" thickTop="1" x14ac:dyDescent="0.2">
      <c r="B26" s="33"/>
      <c r="C26" s="86"/>
      <c r="D26" s="4"/>
      <c r="E26" s="87"/>
      <c r="F26" s="62"/>
    </row>
    <row r="27" spans="2:8" ht="13.5" thickBot="1" x14ac:dyDescent="0.25">
      <c r="B27" s="36" t="s">
        <v>69</v>
      </c>
      <c r="C27" s="73"/>
      <c r="D27" s="99">
        <f>D25</f>
        <v>44806</v>
      </c>
      <c r="E27" s="99">
        <f>E25</f>
        <v>0</v>
      </c>
      <c r="F27" s="99">
        <f>F25</f>
        <v>53416</v>
      </c>
    </row>
    <row r="28" spans="2:8" ht="13.5" thickTop="1" x14ac:dyDescent="0.2">
      <c r="B28" s="88"/>
      <c r="C28" s="49"/>
      <c r="D28" s="49"/>
      <c r="F28" s="73"/>
    </row>
    <row r="29" spans="2:8" x14ac:dyDescent="0.2">
      <c r="B29" s="88"/>
      <c r="C29" s="49"/>
      <c r="D29" s="49"/>
      <c r="F29" s="73"/>
    </row>
    <row r="30" spans="2:8" x14ac:dyDescent="0.2">
      <c r="B30" s="88"/>
      <c r="C30" s="49"/>
      <c r="D30" s="49"/>
      <c r="F30" s="73"/>
    </row>
    <row r="31" spans="2:8" x14ac:dyDescent="0.2">
      <c r="B31" s="4" t="s">
        <v>46</v>
      </c>
      <c r="D31" s="47"/>
      <c r="E31" s="43"/>
      <c r="F31" s="43" t="s">
        <v>2</v>
      </c>
    </row>
    <row r="34" spans="2:8" x14ac:dyDescent="0.2">
      <c r="B34" t="s">
        <v>55</v>
      </c>
      <c r="F34" s="43" t="s">
        <v>0</v>
      </c>
    </row>
    <row r="35" spans="2:8" ht="15" x14ac:dyDescent="0.25">
      <c r="B35" s="72"/>
      <c r="C35" s="49"/>
      <c r="D35" s="49"/>
      <c r="E35" s="50"/>
      <c r="F35" s="76"/>
    </row>
    <row r="36" spans="2:8" ht="15" x14ac:dyDescent="0.25">
      <c r="B36" s="72"/>
      <c r="C36" s="49"/>
      <c r="D36" s="49"/>
      <c r="E36" s="51"/>
      <c r="F36" s="77"/>
      <c r="H36" s="48"/>
    </row>
    <row r="37" spans="2:8" ht="14.25" x14ac:dyDescent="0.2">
      <c r="B37" s="74"/>
      <c r="C37" s="49"/>
      <c r="D37" s="49"/>
      <c r="E37" s="52"/>
      <c r="F37" s="7"/>
    </row>
    <row r="38" spans="2:8" ht="14.25" x14ac:dyDescent="0.2">
      <c r="B38" s="74"/>
      <c r="C38" s="49"/>
      <c r="D38" s="49"/>
      <c r="F38" s="73"/>
    </row>
    <row r="39" spans="2:8" ht="15" x14ac:dyDescent="0.25">
      <c r="B39" s="72"/>
      <c r="C39" s="49"/>
      <c r="D39" s="49"/>
      <c r="F39" s="73"/>
    </row>
    <row r="40" spans="2:8" ht="14.25" x14ac:dyDescent="0.2">
      <c r="B40" s="75"/>
      <c r="C40" s="49"/>
      <c r="D40" s="49"/>
      <c r="E40" s="52"/>
      <c r="F40" s="7"/>
    </row>
    <row r="41" spans="2:8" ht="14.25" x14ac:dyDescent="0.2">
      <c r="B41" s="75"/>
      <c r="C41" s="49"/>
      <c r="D41" s="49"/>
      <c r="E41" s="52"/>
      <c r="F41" s="7"/>
    </row>
    <row r="42" spans="2:8" ht="15" x14ac:dyDescent="0.25">
      <c r="B42" s="72"/>
      <c r="C42" s="49"/>
      <c r="D42" s="49"/>
      <c r="E42" s="51"/>
      <c r="F42" s="77"/>
    </row>
    <row r="43" spans="2:8" ht="15" x14ac:dyDescent="0.25">
      <c r="B43" s="72"/>
      <c r="C43" s="49"/>
      <c r="D43" s="49"/>
      <c r="E43" s="52"/>
      <c r="F43" s="7"/>
    </row>
    <row r="44" spans="2:8" ht="14.25" x14ac:dyDescent="0.2">
      <c r="B44" s="75"/>
      <c r="C44" s="49"/>
      <c r="D44" s="49"/>
      <c r="E44" s="52"/>
      <c r="F44" s="7"/>
    </row>
    <row r="45" spans="2:8" ht="14.25" x14ac:dyDescent="0.2">
      <c r="B45" s="75"/>
      <c r="C45" s="49"/>
      <c r="D45" s="49"/>
      <c r="E45" s="52"/>
      <c r="F45" s="7"/>
    </row>
    <row r="46" spans="2:8" ht="15" x14ac:dyDescent="0.25">
      <c r="B46" s="72"/>
      <c r="C46" s="49"/>
      <c r="D46" s="49"/>
      <c r="E46" s="51"/>
      <c r="F46" s="77"/>
    </row>
    <row r="47" spans="2:8" x14ac:dyDescent="0.2">
      <c r="B47" s="78"/>
      <c r="C47" s="49"/>
      <c r="D47" s="51"/>
      <c r="E47" s="51"/>
      <c r="F47" s="51"/>
    </row>
    <row r="48" spans="2:8" x14ac:dyDescent="0.2">
      <c r="B48" s="79"/>
      <c r="C48" s="49"/>
      <c r="D48" s="53"/>
      <c r="E48" s="53"/>
      <c r="F48" s="53"/>
    </row>
    <row r="50" spans="2:5" x14ac:dyDescent="0.2">
      <c r="D50" s="47"/>
      <c r="E50" s="43"/>
    </row>
    <row r="58" spans="2:5" x14ac:dyDescent="0.2">
      <c r="B58" s="43" t="s">
        <v>1</v>
      </c>
    </row>
  </sheetData>
  <phoneticPr fontId="0" type="noConversion"/>
  <pageMargins left="0.75" right="0.75" top="1" bottom="1" header="0.5" footer="0.5"/>
  <pageSetup paperSize="9" scale="6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офп</vt:lpstr>
      <vt:lpstr>осп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Жетимишова Нурcада Жетимишовна</cp:lastModifiedBy>
  <cp:lastPrinted>2013-05-03T03:20:24Z</cp:lastPrinted>
  <dcterms:created xsi:type="dcterms:W3CDTF">1996-10-08T23:32:33Z</dcterms:created>
  <dcterms:modified xsi:type="dcterms:W3CDTF">2015-06-12T08:07:52Z</dcterms:modified>
</cp:coreProperties>
</file>