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1"/>
  </bookViews>
  <sheets>
    <sheet name="bal" sheetId="1" r:id="rId1"/>
    <sheet name="ci" sheetId="2" r:id="rId2"/>
  </sheets>
  <definedNames>
    <definedName name="_xlnm.Print_Area" localSheetId="0">'bal'!$A$1:$D$101</definedName>
  </definedNames>
  <calcPr fullCalcOnLoad="1"/>
</workbook>
</file>

<file path=xl/sharedStrings.xml><?xml version="1.0" encoding="utf-8"?>
<sst xmlns="http://schemas.openxmlformats.org/spreadsheetml/2006/main" count="115" uniqueCount="101">
  <si>
    <t xml:space="preserve">                                                          </t>
  </si>
  <si>
    <t>№ п/п</t>
  </si>
  <si>
    <t>ОБЯЗАТЕЛЬСТВА</t>
  </si>
  <si>
    <t>КАПИТАЛ</t>
  </si>
  <si>
    <t>OJSC "Commercial bank KYRGYZSTAN"</t>
  </si>
  <si>
    <t>The appendix 1</t>
  </si>
  <si>
    <t>To Position about an order of formation</t>
  </si>
  <si>
    <t>the financial reporting</t>
  </si>
  <si>
    <t>The form №1</t>
  </si>
  <si>
    <t>The name of article</t>
  </si>
  <si>
    <t>The correspondent account in NBKR</t>
  </si>
  <si>
    <t>Accounts "Nostro" in commercial banks</t>
  </si>
  <si>
    <t>Deposits in the financial organisations, including banks</t>
  </si>
  <si>
    <t>Gold and precious metals</t>
  </si>
  <si>
    <t>Operations under the REPO-AGREEMENT</t>
  </si>
  <si>
    <t xml:space="preserve">In total actives of the monetary market </t>
  </si>
  <si>
    <t>Trading securities - the state securities</t>
  </si>
  <si>
    <t>Trading securities - actions and other corporate securities</t>
  </si>
  <si>
    <t>Marketable debt securities - the state securities</t>
  </si>
  <si>
    <t>Marketable corporate securities</t>
  </si>
  <si>
    <t>The debt securities kept before repayment - the state securities</t>
  </si>
  <si>
    <t>The debt securities kept before repayment - corporate securities</t>
  </si>
  <si>
    <t>Credits to banks</t>
  </si>
  <si>
    <t>Credits to clients</t>
  </si>
  <si>
    <t>The basic means of bank (behind a minus of the added amortisation)</t>
  </si>
  <si>
    <t>The other property of bank</t>
  </si>
  <si>
    <t>Investments and financial participation</t>
  </si>
  <si>
    <t>The added percent to reception</t>
  </si>
  <si>
    <t>Deposits poste restante legal bodies</t>
  </si>
  <si>
    <t>Deposits poste restante banks and other financial institutions</t>
  </si>
  <si>
    <t>Savings deposits (deposits of physical persons)</t>
  </si>
  <si>
    <t>Urgent deposits of legal bodies</t>
  </si>
  <si>
    <t>Urgent deposits of banks and other financial institutions</t>
  </si>
  <si>
    <t>In total deposits</t>
  </si>
  <si>
    <t>Correspondent accounts of banks-non-residents</t>
  </si>
  <si>
    <t>Credits from banks and other financial institutions</t>
  </si>
  <si>
    <t>Operations under the return REPO-AGREEMENT</t>
  </si>
  <si>
    <t>The credits received from NBKR</t>
  </si>
  <si>
    <t>Deposits and credits of Government agencies of the Kirghiz Republic and local authorities</t>
  </si>
  <si>
    <t>The added percent to payment</t>
  </si>
  <si>
    <t>Dividends to payment</t>
  </si>
  <si>
    <t>Other long-term obligations and credits</t>
  </si>
  <si>
    <t>Other obligations</t>
  </si>
  <si>
    <t>Share of minority in consolidated branches</t>
  </si>
  <si>
    <t>Preference shares</t>
  </si>
  <si>
    <t>The capital brought over face value</t>
  </si>
  <si>
    <t>The additional capital brought by shareholders</t>
  </si>
  <si>
    <t>Reserves for the future requirements of bank</t>
  </si>
  <si>
    <t>Reserve on revaluation of the basic means</t>
  </si>
  <si>
    <t>Reserve on recalculation of a foreign currency at consolidation</t>
  </si>
  <si>
    <t>Reserve on revaluation of securities</t>
  </si>
  <si>
    <t>Unallotted profit</t>
  </si>
  <si>
    <t>The chairman of Board</t>
  </si>
  <si>
    <t>Kachkeev M.R.</t>
  </si>
  <si>
    <t xml:space="preserve">The chief accountant </t>
  </si>
  <si>
    <t>Djenbaeva E.T.</t>
  </si>
  <si>
    <t>Исп. Zhakypova M. A t.61-48-55</t>
  </si>
  <si>
    <t>January 2011</t>
  </si>
  <si>
    <t>January 2010</t>
  </si>
  <si>
    <t>The appendix 2а</t>
  </si>
  <si>
    <t>To Position about a formation order</t>
  </si>
  <si>
    <t>The financial reporting</t>
  </si>
  <si>
    <t>The form № 2 and</t>
  </si>
  <si>
    <t>Article name</t>
  </si>
  <si>
    <t>Interest incomes</t>
  </si>
  <si>
    <t>Total operating income</t>
  </si>
  <si>
    <t>Total operating expenses</t>
  </si>
  <si>
    <t>Net interest income</t>
  </si>
  <si>
    <t>Income (loss) before income taxes and extraordinary income and expenses</t>
  </si>
  <si>
    <t>Income tax expense</t>
  </si>
  <si>
    <t>Net income (loss) before unanticipated revenues and expenditures</t>
  </si>
  <si>
    <t>Unforeseen incomes and expenses</t>
  </si>
  <si>
    <t>Net profit (loss)</t>
  </si>
  <si>
    <t>Profit on one action</t>
  </si>
  <si>
    <t>The chief accountant</t>
  </si>
  <si>
    <t>Исп. Zhakypova M. A. Ph. 61-48-55</t>
  </si>
  <si>
    <t>Unforeseen income tax  expenses</t>
  </si>
  <si>
    <t>ASSETS</t>
  </si>
  <si>
    <t>Reporting period</t>
  </si>
  <si>
    <t>Previous period</t>
  </si>
  <si>
    <t>Unit of measure: KGS '000</t>
  </si>
  <si>
    <t>№</t>
  </si>
  <si>
    <t>Cash and cash equivalents</t>
  </si>
  <si>
    <t>Less: reserve on a covering of losses</t>
  </si>
  <si>
    <t>In total net credits</t>
  </si>
  <si>
    <t>Non-material assets</t>
  </si>
  <si>
    <t>Other assets</t>
  </si>
  <si>
    <t>IN TOTAL ASSETS</t>
  </si>
  <si>
    <t>Less: Redeemed own actions</t>
  </si>
  <si>
    <t>Simple shares</t>
  </si>
  <si>
    <t>SHAREHOLDERS' EQUITY</t>
  </si>
  <si>
    <t xml:space="preserve"> IN TOTAL SHAREHOLDERS' EQUITY</t>
  </si>
  <si>
    <t>IN TOTAL LIABILITIES AND SHAREHOLDERS' EQUITY</t>
  </si>
  <si>
    <t>IN TOTAL LIABILITIES</t>
  </si>
  <si>
    <t>Subordinated bonds</t>
  </si>
  <si>
    <t xml:space="preserve"> Reporting period</t>
  </si>
  <si>
    <t>Less: Expenditure on LLP</t>
  </si>
  <si>
    <t>Net interest income after deductions LLP</t>
  </si>
  <si>
    <t>Interest expenses</t>
  </si>
  <si>
    <t>Statement of Financial Position as at 30 September 2011</t>
  </si>
  <si>
    <t>Statement of comprehensive income at 30 September 2011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</si>
</sst>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 vertical="top"/>
    </xf>
    <xf numFmtId="167" fontId="0" fillId="0" borderId="12" xfId="0" applyNumberFormat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167" fontId="1" fillId="0" borderId="13" xfId="0" applyNumberFormat="1" applyFon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1" fillId="0" borderId="12" xfId="0" applyFont="1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7" fontId="0" fillId="0" borderId="13" xfId="0" applyNumberForma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0" fillId="0" borderId="12" xfId="0" applyBorder="1" applyAlignment="1">
      <alignment/>
    </xf>
    <xf numFmtId="167" fontId="0" fillId="0" borderId="10" xfId="0" applyNumberFormat="1" applyBorder="1" applyAlignment="1">
      <alignment vertical="top"/>
    </xf>
    <xf numFmtId="0" fontId="0" fillId="0" borderId="13" xfId="0" applyBorder="1" applyAlignment="1">
      <alignment/>
    </xf>
    <xf numFmtId="168" fontId="1" fillId="0" borderId="12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right" vertical="top"/>
    </xf>
    <xf numFmtId="167" fontId="0" fillId="0" borderId="13" xfId="0" applyNumberFormat="1" applyBorder="1" applyAlignment="1">
      <alignment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Continuous" vertical="top"/>
    </xf>
    <xf numFmtId="0" fontId="4" fillId="0" borderId="17" xfId="0" applyFont="1" applyBorder="1" applyAlignment="1">
      <alignment horizontal="centerContinuous" vertical="top" wrapText="1"/>
    </xf>
    <xf numFmtId="0" fontId="5" fillId="0" borderId="18" xfId="0" applyFont="1" applyBorder="1" applyAlignment="1">
      <alignment horizontal="centerContinuous" vertical="top" wrapText="1"/>
    </xf>
    <xf numFmtId="0" fontId="5" fillId="0" borderId="19" xfId="0" applyFont="1" applyBorder="1" applyAlignment="1">
      <alignment horizontal="centerContinuous" vertical="top" wrapText="1"/>
    </xf>
    <xf numFmtId="0" fontId="4" fillId="0" borderId="10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 wrapText="1"/>
    </xf>
    <xf numFmtId="0" fontId="5" fillId="0" borderId="10" xfId="0" applyFont="1" applyBorder="1" applyAlignment="1">
      <alignment horizontal="centerContinuous" vertical="top" wrapText="1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66" fontId="5" fillId="0" borderId="12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166" fontId="4" fillId="0" borderId="12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66" fontId="5" fillId="0" borderId="12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166" fontId="9" fillId="0" borderId="12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166" fontId="5" fillId="0" borderId="1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centerContinuous" vertical="top"/>
    </xf>
    <xf numFmtId="0" fontId="5" fillId="0" borderId="21" xfId="0" applyFont="1" applyBorder="1" applyAlignment="1">
      <alignment horizontal="centerContinuous" vertical="top"/>
    </xf>
    <xf numFmtId="166" fontId="5" fillId="0" borderId="21" xfId="0" applyNumberFormat="1" applyFont="1" applyBorder="1" applyAlignment="1">
      <alignment horizontal="centerContinuous" vertical="top"/>
    </xf>
    <xf numFmtId="166" fontId="5" fillId="0" borderId="22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23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 wrapText="1"/>
    </xf>
    <xf numFmtId="166" fontId="4" fillId="0" borderId="23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166" fontId="5" fillId="0" borderId="14" xfId="0" applyNumberFormat="1" applyFont="1" applyBorder="1" applyAlignment="1">
      <alignment horizontal="right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12" xfId="0" applyNumberFormat="1" applyBorder="1" applyAlignment="1">
      <alignment vertical="top"/>
    </xf>
    <xf numFmtId="170" fontId="4" fillId="0" borderId="20" xfId="0" applyNumberFormat="1" applyFont="1" applyBorder="1" applyAlignment="1">
      <alignment horizontal="center" vertical="top" wrapText="1"/>
    </xf>
    <xf numFmtId="170" fontId="4" fillId="0" borderId="13" xfId="0" applyNumberFormat="1" applyFont="1" applyBorder="1" applyAlignment="1">
      <alignment horizontal="center" vertical="top" wrapText="1"/>
    </xf>
    <xf numFmtId="170" fontId="3" fillId="0" borderId="20" xfId="0" applyNumberFormat="1" applyFont="1" applyBorder="1" applyAlignment="1">
      <alignment horizontal="center" vertical="top" wrapText="1"/>
    </xf>
    <xf numFmtId="170" fontId="3" fillId="0" borderId="13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Continuous" vertical="top"/>
    </xf>
    <xf numFmtId="167" fontId="0" fillId="0" borderId="12" xfId="0" applyNumberFormat="1" applyBorder="1" applyAlignment="1">
      <alignment horizontal="right"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7" fontId="5" fillId="0" borderId="12" xfId="0" applyNumberFormat="1" applyFont="1" applyBorder="1" applyAlignment="1">
      <alignment horizontal="right" vertical="top"/>
    </xf>
    <xf numFmtId="170" fontId="4" fillId="0" borderId="20" xfId="0" applyNumberFormat="1" applyFont="1" applyBorder="1" applyAlignment="1">
      <alignment horizontal="center" vertical="top" wrapText="1"/>
    </xf>
    <xf numFmtId="170" fontId="4" fillId="0" borderId="13" xfId="0" applyNumberFormat="1" applyFont="1" applyBorder="1" applyAlignment="1">
      <alignment horizontal="center" vertical="top" wrapText="1"/>
    </xf>
    <xf numFmtId="167" fontId="29" fillId="0" borderId="12" xfId="0" applyNumberFormat="1" applyFont="1" applyBorder="1" applyAlignment="1">
      <alignment/>
    </xf>
    <xf numFmtId="167" fontId="29" fillId="0" borderId="24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Worksheet in   F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76200</xdr:rowOff>
    </xdr:to>
    <xdr:pic>
      <xdr:nvPicPr>
        <xdr:cNvPr id="1" name="Picture 1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51911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51911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51911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38625" y="51911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0</xdr:rowOff>
    </xdr:from>
    <xdr:to>
      <xdr:col>1</xdr:col>
      <xdr:colOff>2286000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57400" y="51911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6" name="Picture 6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view="pageBreakPreview" zoomScale="75" zoomScaleNormal="75" zoomScaleSheetLayoutView="75" zoomScalePageLayoutView="0" workbookViewId="0" topLeftCell="A26">
      <selection activeCell="C48" sqref="C48:D49"/>
    </sheetView>
  </sheetViews>
  <sheetFormatPr defaultColWidth="9.00390625" defaultRowHeight="12.75"/>
  <cols>
    <col min="1" max="1" width="5.375" style="24" customWidth="1"/>
    <col min="2" max="2" width="84.25390625" style="24" customWidth="1"/>
    <col min="3" max="3" width="21.75390625" style="24" customWidth="1"/>
    <col min="4" max="4" width="24.875" style="24" customWidth="1"/>
    <col min="5" max="5" width="9.875" style="24" customWidth="1"/>
    <col min="6" max="6" width="9.125" style="24" customWidth="1"/>
    <col min="7" max="7" width="9.25390625" style="24" bestFit="1" customWidth="1"/>
    <col min="8" max="16384" width="9.125" style="24" customWidth="1"/>
  </cols>
  <sheetData>
    <row r="1" ht="15.75">
      <c r="D1" s="25" t="s">
        <v>5</v>
      </c>
    </row>
    <row r="2" ht="15">
      <c r="D2" s="26" t="s">
        <v>6</v>
      </c>
    </row>
    <row r="3" ht="15">
      <c r="D3" s="26" t="s">
        <v>7</v>
      </c>
    </row>
    <row r="4" ht="3.75" customHeight="1">
      <c r="D4" s="26"/>
    </row>
    <row r="5" ht="15.75">
      <c r="D5" s="25" t="s">
        <v>8</v>
      </c>
    </row>
    <row r="6" ht="15.75">
      <c r="D6" s="25"/>
    </row>
    <row r="7" spans="1:4" ht="15.75">
      <c r="A7" s="27"/>
      <c r="B7" s="92" t="s">
        <v>4</v>
      </c>
      <c r="C7" s="92"/>
      <c r="D7" s="92"/>
    </row>
    <row r="8" spans="1:4" ht="15.75">
      <c r="A8" s="23"/>
      <c r="B8" s="93" t="s">
        <v>99</v>
      </c>
      <c r="C8" s="93"/>
      <c r="D8" s="93"/>
    </row>
    <row r="9" spans="1:4" ht="15.75">
      <c r="A9" s="29"/>
      <c r="B9" s="28"/>
      <c r="C9" s="28"/>
      <c r="D9" s="28"/>
    </row>
    <row r="10" spans="1:6" ht="15.75">
      <c r="A10" s="27"/>
      <c r="B10" s="28"/>
      <c r="C10" s="28"/>
      <c r="D10" s="28"/>
      <c r="E10" s="28"/>
      <c r="F10" s="28"/>
    </row>
    <row r="11" ht="0.75" customHeight="1">
      <c r="A11" s="30"/>
    </row>
    <row r="12" ht="15" hidden="1">
      <c r="B12" s="24" t="s">
        <v>0</v>
      </c>
    </row>
    <row r="13" ht="15">
      <c r="B13" s="24" t="s">
        <v>80</v>
      </c>
    </row>
    <row r="14" ht="15.75" thickBot="1"/>
    <row r="15" spans="1:4" ht="19.5" customHeight="1">
      <c r="A15" s="88" t="s">
        <v>81</v>
      </c>
      <c r="B15" s="90" t="s">
        <v>9</v>
      </c>
      <c r="C15" s="32" t="s">
        <v>78</v>
      </c>
      <c r="D15" s="31" t="s">
        <v>79</v>
      </c>
    </row>
    <row r="16" spans="1:4" ht="16.5" thickBot="1">
      <c r="A16" s="89"/>
      <c r="B16" s="91"/>
      <c r="C16" s="82" t="s">
        <v>57</v>
      </c>
      <c r="D16" s="83" t="s">
        <v>58</v>
      </c>
    </row>
    <row r="17" spans="1:4" ht="15.75">
      <c r="A17" s="32"/>
      <c r="B17" s="33"/>
      <c r="C17" s="33"/>
      <c r="D17" s="34"/>
    </row>
    <row r="18" spans="1:4" ht="16.5" thickBot="1">
      <c r="A18" s="35"/>
      <c r="B18" s="36" t="s">
        <v>77</v>
      </c>
      <c r="C18" s="37"/>
      <c r="D18" s="38"/>
    </row>
    <row r="19" spans="1:4" ht="15.75">
      <c r="A19" s="39"/>
      <c r="B19" s="40"/>
      <c r="C19" s="41"/>
      <c r="D19" s="41"/>
    </row>
    <row r="20" spans="1:4" ht="15">
      <c r="A20" s="42">
        <v>1</v>
      </c>
      <c r="B20" s="43" t="s">
        <v>82</v>
      </c>
      <c r="C20" s="44">
        <v>457024</v>
      </c>
      <c r="D20" s="44">
        <v>316829</v>
      </c>
    </row>
    <row r="21" spans="1:4" ht="15">
      <c r="A21" s="42">
        <v>2</v>
      </c>
      <c r="B21" s="43" t="s">
        <v>10</v>
      </c>
      <c r="C21" s="44">
        <v>371346</v>
      </c>
      <c r="D21" s="44">
        <v>271628</v>
      </c>
    </row>
    <row r="22" spans="1:4" ht="15">
      <c r="A22" s="42">
        <v>3</v>
      </c>
      <c r="B22" s="43" t="s">
        <v>11</v>
      </c>
      <c r="C22" s="44">
        <v>1005852</v>
      </c>
      <c r="D22" s="44">
        <v>226576</v>
      </c>
    </row>
    <row r="23" spans="1:4" ht="15">
      <c r="A23" s="42">
        <v>4</v>
      </c>
      <c r="B23" s="43" t="s">
        <v>12</v>
      </c>
      <c r="C23" s="44">
        <v>0</v>
      </c>
      <c r="D23" s="44">
        <v>0</v>
      </c>
    </row>
    <row r="24" spans="1:4" ht="15">
      <c r="A24" s="42">
        <v>5</v>
      </c>
      <c r="B24" s="43" t="s">
        <v>13</v>
      </c>
      <c r="C24" s="44">
        <v>0</v>
      </c>
      <c r="D24" s="44">
        <v>0</v>
      </c>
    </row>
    <row r="25" spans="1:4" ht="15">
      <c r="A25" s="42">
        <v>6</v>
      </c>
      <c r="B25" s="43" t="s">
        <v>14</v>
      </c>
      <c r="C25" s="44"/>
      <c r="D25" s="44">
        <v>0</v>
      </c>
    </row>
    <row r="26" spans="1:4" ht="15.75">
      <c r="A26" s="42">
        <v>7</v>
      </c>
      <c r="B26" s="45" t="s">
        <v>15</v>
      </c>
      <c r="C26" s="46">
        <f>C20+C21+C22+C23+C24+C25</f>
        <v>1834222</v>
      </c>
      <c r="D26" s="46">
        <f>D20+D21+D22+D23+D25</f>
        <v>815033</v>
      </c>
    </row>
    <row r="27" spans="1:4" ht="19.5" customHeight="1">
      <c r="A27" s="42"/>
      <c r="B27" s="47"/>
      <c r="C27" s="44"/>
      <c r="D27" s="44"/>
    </row>
    <row r="28" spans="1:4" ht="15">
      <c r="A28" s="48">
        <v>8</v>
      </c>
      <c r="B28" s="49" t="s">
        <v>16</v>
      </c>
      <c r="C28" s="50"/>
      <c r="D28" s="50">
        <v>0</v>
      </c>
    </row>
    <row r="29" spans="1:4" ht="15">
      <c r="A29" s="48">
        <v>9</v>
      </c>
      <c r="B29" s="49" t="s">
        <v>17</v>
      </c>
      <c r="C29" s="50"/>
      <c r="D29" s="50">
        <v>0</v>
      </c>
    </row>
    <row r="30" spans="1:4" ht="15">
      <c r="A30" s="48">
        <v>10</v>
      </c>
      <c r="B30" s="49" t="s">
        <v>18</v>
      </c>
      <c r="C30" s="50"/>
      <c r="D30" s="50">
        <v>0</v>
      </c>
    </row>
    <row r="31" spans="1:4" ht="15">
      <c r="A31" s="48">
        <v>11</v>
      </c>
      <c r="B31" s="49" t="s">
        <v>19</v>
      </c>
      <c r="C31" s="50">
        <v>2698</v>
      </c>
      <c r="D31" s="50">
        <v>3222</v>
      </c>
    </row>
    <row r="32" spans="1:4" ht="15">
      <c r="A32" s="42">
        <v>12</v>
      </c>
      <c r="B32" s="47" t="s">
        <v>20</v>
      </c>
      <c r="C32" s="44">
        <v>154116</v>
      </c>
      <c r="D32" s="44">
        <v>65453</v>
      </c>
    </row>
    <row r="33" spans="1:4" ht="15">
      <c r="A33" s="48">
        <v>13</v>
      </c>
      <c r="B33" s="51" t="s">
        <v>21</v>
      </c>
      <c r="C33" s="50">
        <v>0</v>
      </c>
      <c r="D33" s="50">
        <v>0</v>
      </c>
    </row>
    <row r="34" spans="1:4" ht="15">
      <c r="A34" s="42">
        <v>14</v>
      </c>
      <c r="B34" s="43" t="s">
        <v>22</v>
      </c>
      <c r="C34" s="44">
        <v>307577</v>
      </c>
      <c r="D34" s="44">
        <v>20987</v>
      </c>
    </row>
    <row r="35" spans="1:4" ht="15">
      <c r="A35" s="42">
        <v>15</v>
      </c>
      <c r="B35" s="43" t="s">
        <v>23</v>
      </c>
      <c r="C35" s="44">
        <v>2268103</v>
      </c>
      <c r="D35" s="44">
        <v>1815463</v>
      </c>
    </row>
    <row r="36" spans="1:4" ht="15">
      <c r="A36" s="42">
        <v>16</v>
      </c>
      <c r="B36" s="43" t="s">
        <v>83</v>
      </c>
      <c r="C36" s="44">
        <v>-165001</v>
      </c>
      <c r="D36" s="44">
        <v>-157108</v>
      </c>
    </row>
    <row r="37" spans="1:4" ht="15">
      <c r="A37" s="42">
        <v>17</v>
      </c>
      <c r="B37" s="52" t="s">
        <v>84</v>
      </c>
      <c r="C37" s="53">
        <f>C34+C35+C36</f>
        <v>2410679</v>
      </c>
      <c r="D37" s="53">
        <f>SUM(D34:D36)</f>
        <v>1679342</v>
      </c>
    </row>
    <row r="38" spans="1:4" ht="15">
      <c r="A38" s="42">
        <v>18</v>
      </c>
      <c r="B38" s="43" t="s">
        <v>24</v>
      </c>
      <c r="C38" s="44">
        <v>67820</v>
      </c>
      <c r="D38" s="44">
        <v>106684</v>
      </c>
    </row>
    <row r="39" spans="1:4" ht="15">
      <c r="A39" s="42">
        <v>19</v>
      </c>
      <c r="B39" s="43" t="s">
        <v>85</v>
      </c>
      <c r="C39" s="44">
        <v>43662</v>
      </c>
      <c r="D39" s="44">
        <v>31575</v>
      </c>
    </row>
    <row r="40" spans="1:4" ht="15">
      <c r="A40" s="42">
        <v>20</v>
      </c>
      <c r="B40" s="43" t="s">
        <v>25</v>
      </c>
      <c r="C40" s="44">
        <v>36121</v>
      </c>
      <c r="D40" s="44">
        <v>29139</v>
      </c>
    </row>
    <row r="41" spans="1:4" ht="15">
      <c r="A41" s="42">
        <v>21</v>
      </c>
      <c r="B41" s="43" t="s">
        <v>26</v>
      </c>
      <c r="C41" s="50">
        <v>0</v>
      </c>
      <c r="D41" s="50">
        <v>0</v>
      </c>
    </row>
    <row r="42" spans="1:4" ht="15">
      <c r="A42" s="42">
        <v>22</v>
      </c>
      <c r="B42" s="43" t="s">
        <v>27</v>
      </c>
      <c r="C42" s="44">
        <v>28698</v>
      </c>
      <c r="D42" s="44">
        <v>24592</v>
      </c>
    </row>
    <row r="43" spans="1:4" ht="15.75" thickBot="1">
      <c r="A43" s="42">
        <v>23</v>
      </c>
      <c r="B43" s="43" t="s">
        <v>86</v>
      </c>
      <c r="C43" s="103">
        <v>229649</v>
      </c>
      <c r="D43" s="103">
        <v>429707</v>
      </c>
    </row>
    <row r="44" spans="1:4" ht="2.25" customHeight="1">
      <c r="A44" s="54"/>
      <c r="B44" s="55"/>
      <c r="C44" s="56"/>
      <c r="D44" s="56">
        <f>D26+D31+D32+D37+D38+D39+D40+D42+D43</f>
        <v>3184747</v>
      </c>
    </row>
    <row r="45" spans="1:4" ht="16.5" thickBot="1">
      <c r="A45" s="42">
        <v>24</v>
      </c>
      <c r="B45" s="45" t="s">
        <v>87</v>
      </c>
      <c r="C45" s="46">
        <f>C26+C31+C32+C37+C38+C39+C40+C42+C43</f>
        <v>4807665</v>
      </c>
      <c r="D45" s="46">
        <f>D26+D31+D32+D37+D38+D39+D40+D42+D43</f>
        <v>3184747</v>
      </c>
    </row>
    <row r="46" spans="1:4" ht="0.75" customHeight="1" hidden="1" thickBot="1">
      <c r="A46" s="57"/>
      <c r="B46" s="58"/>
      <c r="C46" s="59"/>
      <c r="D46" s="59"/>
    </row>
    <row r="47" spans="1:4" ht="3" customHeight="1" hidden="1" thickBot="1">
      <c r="A47" s="60"/>
      <c r="B47" s="61"/>
      <c r="C47" s="62"/>
      <c r="D47" s="62"/>
    </row>
    <row r="48" spans="1:4" ht="17.25" customHeight="1">
      <c r="A48" s="88" t="s">
        <v>1</v>
      </c>
      <c r="B48" s="90" t="s">
        <v>9</v>
      </c>
      <c r="C48" s="102" t="s">
        <v>78</v>
      </c>
      <c r="D48" s="101" t="s">
        <v>79</v>
      </c>
    </row>
    <row r="49" spans="1:4" ht="16.5" thickBot="1">
      <c r="A49" s="89"/>
      <c r="B49" s="91"/>
      <c r="C49" s="104" t="s">
        <v>57</v>
      </c>
      <c r="D49" s="105" t="s">
        <v>58</v>
      </c>
    </row>
    <row r="50" spans="1:4" ht="0.75" customHeight="1" thickBot="1">
      <c r="A50" s="63" t="s">
        <v>2</v>
      </c>
      <c r="B50" s="64"/>
      <c r="C50" s="65"/>
      <c r="D50" s="66"/>
    </row>
    <row r="51" spans="1:4" ht="15.75">
      <c r="A51" s="39"/>
      <c r="B51" s="67"/>
      <c r="C51" s="68"/>
      <c r="D51" s="68"/>
    </row>
    <row r="52" spans="1:4" ht="15">
      <c r="A52" s="42">
        <v>25</v>
      </c>
      <c r="B52" s="43" t="s">
        <v>28</v>
      </c>
      <c r="C52" s="44">
        <v>2207693</v>
      </c>
      <c r="D52" s="44">
        <v>980811</v>
      </c>
    </row>
    <row r="53" spans="1:4" ht="15">
      <c r="A53" s="42">
        <v>26</v>
      </c>
      <c r="B53" s="43" t="s">
        <v>29</v>
      </c>
      <c r="C53" s="44">
        <v>0</v>
      </c>
      <c r="D53" s="44">
        <v>0</v>
      </c>
    </row>
    <row r="54" spans="1:4" ht="15">
      <c r="A54" s="42">
        <v>27</v>
      </c>
      <c r="B54" s="43" t="s">
        <v>30</v>
      </c>
      <c r="C54" s="44">
        <v>989076</v>
      </c>
      <c r="D54" s="44">
        <v>617670</v>
      </c>
    </row>
    <row r="55" spans="1:4" ht="15">
      <c r="A55" s="42">
        <v>28</v>
      </c>
      <c r="B55" s="43" t="s">
        <v>31</v>
      </c>
      <c r="C55" s="44">
        <v>309487</v>
      </c>
      <c r="D55" s="44">
        <v>168770</v>
      </c>
    </row>
    <row r="56" spans="1:4" ht="15">
      <c r="A56" s="42">
        <v>29</v>
      </c>
      <c r="B56" s="43" t="s">
        <v>32</v>
      </c>
      <c r="C56" s="44">
        <v>27532</v>
      </c>
      <c r="D56" s="44">
        <v>13273</v>
      </c>
    </row>
    <row r="57" spans="1:4" ht="15.75">
      <c r="A57" s="42">
        <v>30</v>
      </c>
      <c r="B57" s="45" t="s">
        <v>33</v>
      </c>
      <c r="C57" s="46">
        <f>C52+C54+C55+C56+C53</f>
        <v>3533788</v>
      </c>
      <c r="D57" s="46">
        <f>D52+D54+D55+D56+D53</f>
        <v>1780524</v>
      </c>
    </row>
    <row r="58" spans="1:4" ht="15">
      <c r="A58" s="42">
        <v>31</v>
      </c>
      <c r="B58" s="47" t="s">
        <v>34</v>
      </c>
      <c r="C58" s="44">
        <v>358</v>
      </c>
      <c r="D58" s="100">
        <v>485</v>
      </c>
    </row>
    <row r="59" spans="1:4" ht="15">
      <c r="A59" s="42">
        <v>32</v>
      </c>
      <c r="B59" s="43" t="s">
        <v>35</v>
      </c>
      <c r="C59" s="44">
        <v>508154</v>
      </c>
      <c r="D59" s="44">
        <v>238524</v>
      </c>
    </row>
    <row r="60" spans="1:4" ht="15">
      <c r="A60" s="42">
        <v>33</v>
      </c>
      <c r="B60" s="43" t="s">
        <v>36</v>
      </c>
      <c r="C60" s="44">
        <v>0</v>
      </c>
      <c r="D60" s="44">
        <v>63510</v>
      </c>
    </row>
    <row r="61" spans="1:4" ht="15">
      <c r="A61" s="42">
        <v>34</v>
      </c>
      <c r="B61" s="43" t="s">
        <v>37</v>
      </c>
      <c r="C61" s="44">
        <v>0</v>
      </c>
      <c r="D61" s="44">
        <v>930</v>
      </c>
    </row>
    <row r="62" spans="1:4" ht="30">
      <c r="A62" s="42">
        <v>35</v>
      </c>
      <c r="B62" s="43" t="s">
        <v>38</v>
      </c>
      <c r="C62" s="44">
        <v>105256</v>
      </c>
      <c r="D62" s="44">
        <v>160787</v>
      </c>
    </row>
    <row r="63" spans="1:4" ht="15">
      <c r="A63" s="42">
        <v>36</v>
      </c>
      <c r="B63" s="43" t="s">
        <v>39</v>
      </c>
      <c r="C63" s="44">
        <v>9631</v>
      </c>
      <c r="D63" s="44">
        <v>9915</v>
      </c>
    </row>
    <row r="64" spans="1:4" ht="15">
      <c r="A64" s="42">
        <v>37</v>
      </c>
      <c r="B64" s="43" t="s">
        <v>40</v>
      </c>
      <c r="C64" s="44">
        <v>10034</v>
      </c>
      <c r="D64" s="44">
        <v>11682</v>
      </c>
    </row>
    <row r="65" spans="1:4" ht="15">
      <c r="A65" s="42">
        <v>38</v>
      </c>
      <c r="B65" s="43" t="s">
        <v>41</v>
      </c>
      <c r="C65" s="44">
        <v>628</v>
      </c>
      <c r="D65" s="44">
        <v>691</v>
      </c>
    </row>
    <row r="66" spans="1:4" ht="15">
      <c r="A66" s="42">
        <v>39</v>
      </c>
      <c r="B66" s="43" t="s">
        <v>42</v>
      </c>
      <c r="C66" s="44">
        <v>114361</v>
      </c>
      <c r="D66" s="44">
        <v>411276</v>
      </c>
    </row>
    <row r="67" spans="1:4" ht="15" customHeight="1" thickBot="1">
      <c r="A67" s="57">
        <v>40</v>
      </c>
      <c r="B67" s="69" t="s">
        <v>94</v>
      </c>
      <c r="C67" s="59">
        <v>0</v>
      </c>
      <c r="D67" s="59">
        <v>0</v>
      </c>
    </row>
    <row r="68" spans="1:4" ht="15" customHeight="1" hidden="1">
      <c r="A68" s="54"/>
      <c r="B68" s="55"/>
      <c r="C68" s="56"/>
      <c r="D68" s="56"/>
    </row>
    <row r="69" spans="1:4" ht="17.25" customHeight="1" thickBot="1">
      <c r="A69" s="42">
        <v>41</v>
      </c>
      <c r="B69" s="45" t="s">
        <v>93</v>
      </c>
      <c r="C69" s="46">
        <f>C57+C59+C60+C61+C62+C63+C64+C65+C66+C58</f>
        <v>4282210</v>
      </c>
      <c r="D69" s="46">
        <f>D57+D58+D60+D61+D62+D63+D64+D65+D66+D59</f>
        <v>2678324</v>
      </c>
    </row>
    <row r="70" spans="1:4" ht="15.75" customHeight="1" hidden="1" thickBot="1">
      <c r="A70" s="57"/>
      <c r="B70" s="70"/>
      <c r="C70" s="59"/>
      <c r="D70" s="59"/>
    </row>
    <row r="71" spans="1:4" ht="16.5" thickBot="1">
      <c r="A71" s="71">
        <v>42</v>
      </c>
      <c r="B71" s="72" t="s">
        <v>43</v>
      </c>
      <c r="C71" s="73"/>
      <c r="D71" s="73"/>
    </row>
    <row r="72" spans="1:4" ht="15.75" customHeight="1" hidden="1">
      <c r="A72" s="74"/>
      <c r="B72" s="75"/>
      <c r="C72" s="76"/>
      <c r="D72" s="76"/>
    </row>
    <row r="73" spans="1:4" ht="16.5" thickBot="1">
      <c r="A73" s="35" t="s">
        <v>3</v>
      </c>
      <c r="B73" s="98" t="s">
        <v>90</v>
      </c>
      <c r="C73" s="77"/>
      <c r="D73" s="77"/>
    </row>
    <row r="74" spans="1:4" ht="15">
      <c r="A74" s="54"/>
      <c r="B74" s="78"/>
      <c r="C74" s="56"/>
      <c r="D74" s="56"/>
    </row>
    <row r="75" spans="1:4" ht="15">
      <c r="A75" s="42">
        <v>43</v>
      </c>
      <c r="B75" s="43" t="s">
        <v>89</v>
      </c>
      <c r="C75" s="44">
        <v>420196</v>
      </c>
      <c r="D75" s="44">
        <v>160862</v>
      </c>
    </row>
    <row r="76" spans="1:4" ht="15">
      <c r="A76" s="42">
        <v>44</v>
      </c>
      <c r="B76" s="43" t="s">
        <v>44</v>
      </c>
      <c r="C76" s="44">
        <v>50</v>
      </c>
      <c r="D76" s="44">
        <v>50</v>
      </c>
    </row>
    <row r="77" spans="1:4" ht="15">
      <c r="A77" s="42">
        <v>45</v>
      </c>
      <c r="B77" s="43" t="s">
        <v>45</v>
      </c>
      <c r="C77" s="44">
        <v>0</v>
      </c>
      <c r="D77" s="44">
        <v>0</v>
      </c>
    </row>
    <row r="78" spans="1:4" ht="15">
      <c r="A78" s="42">
        <v>46</v>
      </c>
      <c r="B78" s="43" t="s">
        <v>46</v>
      </c>
      <c r="C78" s="44">
        <v>0</v>
      </c>
      <c r="D78" s="44">
        <v>259334</v>
      </c>
    </row>
    <row r="79" spans="1:4" ht="15">
      <c r="A79" s="42">
        <v>47</v>
      </c>
      <c r="B79" s="43" t="s">
        <v>47</v>
      </c>
      <c r="C79" s="44">
        <v>0</v>
      </c>
      <c r="D79" s="44">
        <v>0</v>
      </c>
    </row>
    <row r="80" spans="1:4" ht="15">
      <c r="A80" s="42">
        <v>48</v>
      </c>
      <c r="B80" s="43" t="s">
        <v>48</v>
      </c>
      <c r="C80" s="44">
        <v>43</v>
      </c>
      <c r="D80" s="44">
        <v>3021</v>
      </c>
    </row>
    <row r="81" spans="1:4" ht="15">
      <c r="A81" s="42">
        <v>49</v>
      </c>
      <c r="B81" s="43" t="s">
        <v>49</v>
      </c>
      <c r="C81" s="44">
        <v>0</v>
      </c>
      <c r="D81" s="44">
        <v>0</v>
      </c>
    </row>
    <row r="82" spans="1:4" ht="15">
      <c r="A82" s="42">
        <v>50</v>
      </c>
      <c r="B82" s="43" t="s">
        <v>50</v>
      </c>
      <c r="C82" s="44">
        <v>0</v>
      </c>
      <c r="D82" s="44">
        <v>0</v>
      </c>
    </row>
    <row r="83" spans="1:4" ht="15">
      <c r="A83" s="42">
        <v>51</v>
      </c>
      <c r="B83" s="43" t="s">
        <v>51</v>
      </c>
      <c r="C83" s="44">
        <v>105166</v>
      </c>
      <c r="D83" s="44">
        <v>83157</v>
      </c>
    </row>
    <row r="84" spans="1:4" ht="15.75" thickBot="1">
      <c r="A84" s="42">
        <v>52</v>
      </c>
      <c r="B84" s="43" t="s">
        <v>88</v>
      </c>
      <c r="C84" s="44"/>
      <c r="D84" s="100"/>
    </row>
    <row r="85" spans="1:4" ht="0.75" customHeight="1">
      <c r="A85" s="54">
        <v>53</v>
      </c>
      <c r="B85" s="55"/>
      <c r="C85" s="56">
        <f>C86</f>
        <v>525455</v>
      </c>
      <c r="D85" s="56"/>
    </row>
    <row r="86" spans="1:4" ht="15.75">
      <c r="A86" s="42">
        <v>53</v>
      </c>
      <c r="B86" s="45" t="s">
        <v>91</v>
      </c>
      <c r="C86" s="46">
        <f>C75+C76+C77+C78+C79+C80+C81+C82+C83</f>
        <v>525455</v>
      </c>
      <c r="D86" s="46">
        <f>D75+D76+D78+D80+D83+D82</f>
        <v>506424</v>
      </c>
    </row>
    <row r="87" spans="1:4" ht="1.5" customHeight="1" thickBot="1">
      <c r="A87" s="57">
        <v>54</v>
      </c>
      <c r="B87" s="58"/>
      <c r="C87" s="59"/>
      <c r="D87" s="59"/>
    </row>
    <row r="88" spans="1:4" ht="0.75" customHeight="1">
      <c r="A88" s="42"/>
      <c r="B88" s="47"/>
      <c r="C88" s="44"/>
      <c r="D88" s="44"/>
    </row>
    <row r="89" spans="1:4" ht="21" customHeight="1">
      <c r="A89" s="42">
        <v>54</v>
      </c>
      <c r="B89" s="45" t="s">
        <v>92</v>
      </c>
      <c r="C89" s="46">
        <f>C69+C86</f>
        <v>4807665</v>
      </c>
      <c r="D89" s="46">
        <f>D69+D86</f>
        <v>3184748</v>
      </c>
    </row>
    <row r="90" spans="1:4" ht="1.5" customHeight="1" thickBot="1">
      <c r="A90" s="70"/>
      <c r="B90" s="70"/>
      <c r="C90" s="59"/>
      <c r="D90" s="59"/>
    </row>
    <row r="91" spans="1:4" ht="2.25" customHeight="1">
      <c r="A91" s="61"/>
      <c r="B91" s="61"/>
      <c r="C91" s="62"/>
      <c r="D91" s="62"/>
    </row>
    <row r="92" ht="11.25" customHeight="1"/>
    <row r="93" spans="2:4" ht="15">
      <c r="B93" s="24" t="s">
        <v>52</v>
      </c>
      <c r="C93" s="86"/>
      <c r="D93" s="86" t="s">
        <v>53</v>
      </c>
    </row>
    <row r="94" spans="3:4" ht="15">
      <c r="C94" s="86"/>
      <c r="D94" s="86"/>
    </row>
    <row r="95" spans="3:4" ht="2.25" customHeight="1">
      <c r="C95" s="86"/>
      <c r="D95" s="86"/>
    </row>
    <row r="96" spans="2:4" ht="15">
      <c r="B96" s="24" t="s">
        <v>54</v>
      </c>
      <c r="C96" s="86"/>
      <c r="D96" s="86" t="s">
        <v>55</v>
      </c>
    </row>
    <row r="97" spans="3:4" ht="15">
      <c r="C97" s="86"/>
      <c r="D97" s="86"/>
    </row>
    <row r="98" spans="2:4" ht="15">
      <c r="B98" s="80" t="s">
        <v>56</v>
      </c>
      <c r="C98" s="86"/>
      <c r="D98" s="86"/>
    </row>
  </sheetData>
  <sheetProtection/>
  <mergeCells count="6">
    <mergeCell ref="A15:A16"/>
    <mergeCell ref="B15:B16"/>
    <mergeCell ref="A48:A49"/>
    <mergeCell ref="B48:B49"/>
    <mergeCell ref="B7:D7"/>
    <mergeCell ref="B8:D8"/>
  </mergeCells>
  <printOptions/>
  <pageMargins left="0.75" right="0.75" top="0.22" bottom="0.28" header="0.23" footer="0.26"/>
  <pageSetup horizontalDpi="600" verticalDpi="600" orientation="portrait" paperSize="9" scale="59" r:id="rId2"/>
  <rowBreaks count="1" manualBreakCount="1">
    <brk id="100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59</v>
      </c>
    </row>
    <row r="2" ht="12.75">
      <c r="D2" s="6" t="s">
        <v>60</v>
      </c>
    </row>
    <row r="3" ht="12.75">
      <c r="D3" s="6" t="s">
        <v>61</v>
      </c>
    </row>
    <row r="5" ht="12.75">
      <c r="D5" s="1" t="s">
        <v>62</v>
      </c>
    </row>
    <row r="7" spans="1:4" ht="15.75">
      <c r="A7" s="27"/>
      <c r="B7" s="92" t="s">
        <v>4</v>
      </c>
      <c r="C7" s="92"/>
      <c r="D7" s="92"/>
    </row>
    <row r="8" spans="1:4" ht="15.75">
      <c r="A8" s="23"/>
      <c r="B8" s="92" t="s">
        <v>100</v>
      </c>
      <c r="C8" s="92"/>
      <c r="D8" s="92"/>
    </row>
    <row r="9" ht="15.75">
      <c r="A9" s="29"/>
    </row>
    <row r="10" ht="12.75">
      <c r="A10" s="2"/>
    </row>
    <row r="11" ht="12.75">
      <c r="A11" s="3"/>
    </row>
    <row r="13" ht="12.75">
      <c r="A13" t="s">
        <v>80</v>
      </c>
    </row>
    <row r="14" ht="13.5" thickBot="1"/>
    <row r="15" spans="1:4" ht="12.75" customHeight="1">
      <c r="A15" s="94" t="s">
        <v>81</v>
      </c>
      <c r="B15" s="96" t="s">
        <v>63</v>
      </c>
      <c r="C15" s="5" t="s">
        <v>95</v>
      </c>
      <c r="D15" s="4" t="s">
        <v>79</v>
      </c>
    </row>
    <row r="16" spans="1:4" ht="12.75" customHeight="1" thickBot="1">
      <c r="A16" s="95"/>
      <c r="B16" s="97"/>
      <c r="C16" s="84" t="s">
        <v>57</v>
      </c>
      <c r="D16" s="85" t="s">
        <v>58</v>
      </c>
    </row>
    <row r="17" spans="1:4" ht="12.75">
      <c r="A17" s="12"/>
      <c r="B17" s="16"/>
      <c r="C17" s="20"/>
      <c r="D17" s="20"/>
    </row>
    <row r="18" spans="1:4" ht="13.5" thickBot="1">
      <c r="A18" s="8">
        <v>1</v>
      </c>
      <c r="B18" s="13" t="s">
        <v>64</v>
      </c>
      <c r="C18" s="11">
        <v>368749</v>
      </c>
      <c r="D18" s="14">
        <v>278310</v>
      </c>
    </row>
    <row r="19" spans="1:4" ht="12.75">
      <c r="A19" s="8">
        <v>2</v>
      </c>
      <c r="B19" s="13" t="s">
        <v>98</v>
      </c>
      <c r="C19" s="14">
        <v>101327</v>
      </c>
      <c r="D19" s="14">
        <v>66135</v>
      </c>
    </row>
    <row r="20" spans="1:4" ht="12.75">
      <c r="A20" s="8">
        <v>3</v>
      </c>
      <c r="B20" t="s">
        <v>67</v>
      </c>
      <c r="C20" s="14">
        <f>C18-C19</f>
        <v>267422</v>
      </c>
      <c r="D20" s="14">
        <v>22091</v>
      </c>
    </row>
    <row r="21" spans="1:4" ht="12.75">
      <c r="A21" s="8">
        <v>4</v>
      </c>
      <c r="B21" t="s">
        <v>96</v>
      </c>
      <c r="C21" s="9">
        <f>C20-C22</f>
        <v>817</v>
      </c>
      <c r="D21" s="99">
        <f>D20-D22</f>
        <v>-206878</v>
      </c>
    </row>
    <row r="22" spans="1:4" ht="12.75">
      <c r="A22" s="8">
        <v>5</v>
      </c>
      <c r="B22" t="s">
        <v>97</v>
      </c>
      <c r="C22" s="14">
        <v>266605</v>
      </c>
      <c r="D22" s="14">
        <v>228969</v>
      </c>
    </row>
    <row r="23" spans="1:4" ht="12.75">
      <c r="A23" s="8">
        <v>6</v>
      </c>
      <c r="B23" t="s">
        <v>65</v>
      </c>
      <c r="C23" s="14">
        <v>455526</v>
      </c>
      <c r="D23" s="14">
        <v>366414</v>
      </c>
    </row>
    <row r="24" spans="1:4" ht="13.5" thickBot="1">
      <c r="A24" s="10">
        <v>7</v>
      </c>
      <c r="B24" t="s">
        <v>66</v>
      </c>
      <c r="C24" s="106">
        <v>348325</v>
      </c>
      <c r="D24" s="107">
        <v>280226</v>
      </c>
    </row>
    <row r="25" spans="1:4" ht="12.75">
      <c r="A25" s="12"/>
      <c r="B25" s="16"/>
      <c r="C25" s="21"/>
      <c r="D25" s="21"/>
    </row>
    <row r="26" spans="1:4" ht="13.5" thickBot="1">
      <c r="A26" s="10">
        <v>8</v>
      </c>
      <c r="B26" t="s">
        <v>68</v>
      </c>
      <c r="C26" s="11">
        <v>107201</v>
      </c>
      <c r="D26" s="11">
        <v>86188</v>
      </c>
    </row>
    <row r="27" spans="1:4" ht="12.75">
      <c r="A27" s="12"/>
      <c r="B27" s="16"/>
      <c r="C27" s="21"/>
      <c r="D27" s="21"/>
    </row>
    <row r="28" spans="1:4" ht="12.75">
      <c r="A28" s="8">
        <v>9</v>
      </c>
      <c r="B28" t="s">
        <v>69</v>
      </c>
      <c r="C28" s="14">
        <v>-10859</v>
      </c>
      <c r="D28" s="14">
        <v>-8457</v>
      </c>
    </row>
    <row r="29" spans="1:4" ht="13.5" thickBot="1">
      <c r="A29" s="8">
        <v>10</v>
      </c>
      <c r="B29" t="s">
        <v>70</v>
      </c>
      <c r="C29" s="9">
        <v>5060</v>
      </c>
      <c r="D29" s="9">
        <v>5897</v>
      </c>
    </row>
    <row r="30" spans="1:4" ht="12.75">
      <c r="A30" s="8">
        <v>11</v>
      </c>
      <c r="B30" s="7" t="s">
        <v>71</v>
      </c>
      <c r="C30" s="9">
        <v>0</v>
      </c>
      <c r="D30" s="9">
        <v>0</v>
      </c>
    </row>
    <row r="31" spans="1:4" ht="13.5" thickBot="1">
      <c r="A31" s="10">
        <v>12</v>
      </c>
      <c r="B31" t="s">
        <v>76</v>
      </c>
      <c r="C31" s="15">
        <v>0</v>
      </c>
      <c r="D31" s="15">
        <v>0</v>
      </c>
    </row>
    <row r="32" spans="1:4" ht="12.75">
      <c r="A32" s="7"/>
      <c r="B32" s="7"/>
      <c r="C32" s="18"/>
      <c r="D32" s="18"/>
    </row>
    <row r="33" spans="1:4" ht="12.75">
      <c r="A33" s="8">
        <v>13</v>
      </c>
      <c r="B33" s="87" t="s">
        <v>72</v>
      </c>
      <c r="C33" s="14">
        <v>95182</v>
      </c>
      <c r="D33" s="14">
        <v>76151</v>
      </c>
    </row>
    <row r="34" spans="1:4" ht="13.5" thickBot="1">
      <c r="A34" s="19"/>
      <c r="B34" s="19"/>
      <c r="C34" s="22"/>
      <c r="D34" s="22"/>
    </row>
    <row r="35" spans="1:4" ht="12.75">
      <c r="A35" s="7"/>
      <c r="B35" s="7"/>
      <c r="C35" s="18"/>
      <c r="D35" s="18"/>
    </row>
    <row r="36" spans="1:4" ht="13.5" thickBot="1">
      <c r="A36" s="17"/>
      <c r="B36" s="19" t="s">
        <v>73</v>
      </c>
      <c r="C36" s="81">
        <v>1.1324560350553812</v>
      </c>
      <c r="D36" s="81">
        <v>2.3662347612132266</v>
      </c>
    </row>
    <row r="37" spans="1:4" ht="13.5" thickBot="1">
      <c r="A37" s="19"/>
      <c r="B37" s="19"/>
      <c r="C37" s="22"/>
      <c r="D37" s="22"/>
    </row>
    <row r="40" spans="2:4" ht="12.75">
      <c r="B40" t="s">
        <v>52</v>
      </c>
      <c r="D40" t="s">
        <v>53</v>
      </c>
    </row>
    <row r="42" spans="2:4" ht="12.75">
      <c r="B42" t="s">
        <v>74</v>
      </c>
      <c r="D42" t="s">
        <v>55</v>
      </c>
    </row>
    <row r="45" ht="12.75">
      <c r="B45" s="79" t="s">
        <v>75</v>
      </c>
    </row>
  </sheetData>
  <sheetProtection/>
  <mergeCells count="4">
    <mergeCell ref="A15:A16"/>
    <mergeCell ref="B15:B16"/>
    <mergeCell ref="B8:D8"/>
    <mergeCell ref="B7:D7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Нуриддинов Азамат Нуриддинович</cp:lastModifiedBy>
  <cp:lastPrinted>2011-02-01T04:58:19Z</cp:lastPrinted>
  <dcterms:created xsi:type="dcterms:W3CDTF">2008-07-24T13:39:08Z</dcterms:created>
  <dcterms:modified xsi:type="dcterms:W3CDTF">2014-08-19T11:19:23Z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