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<sst xmlns="http://schemas.openxmlformats.org/spreadsheetml/2006/main" count="142" uniqueCount="114">
  <si>
    <t>-</t>
  </si>
  <si>
    <t>Продажа основных средств и нематериальных активов</t>
  </si>
  <si>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</si>
  <si>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</si>
  <si>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</si>
  <si>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</si>
  <si>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Credits and advances to banks</t>
  </si>
  <si>
    <t>Investments held to maturity</t>
  </si>
  <si>
    <t>Credits to clients</t>
  </si>
  <si>
    <t>Minus: reserve on a covering of losses</t>
  </si>
  <si>
    <t>In total pure credits</t>
  </si>
  <si>
    <t>Financial tools,estimated at fair value, which changes are reflected in profit or in the losses during the period</t>
  </si>
  <si>
    <t>- pledged under REPO-AGREEMENT</t>
  </si>
  <si>
    <t>Fixed assets and intangible assets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</si>
  <si>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</si>
  <si>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</si>
  <si>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</si>
  <si>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</si>
  <si>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</si>
  <si>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</si>
  <si>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</si>
  <si>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</si>
  <si>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</si>
  <si>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</si>
  <si>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</si>
  <si>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</si>
  <si>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</si>
  <si>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</si>
  <si>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</si>
  <si>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</si>
  <si>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</si>
  <si>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Minus a reserve under depreciation</t>
  </si>
  <si>
    <t>Total credits to clients</t>
  </si>
  <si>
    <t>Chairman of the Board</t>
  </si>
  <si>
    <t>ilebaev N. E.</t>
  </si>
  <si>
    <t xml:space="preserve">The chief accountant </t>
  </si>
  <si>
    <t>Djenbaeva E.T.</t>
  </si>
  <si>
    <t>ACTIVES</t>
  </si>
  <si>
    <t>September 2015 г.</t>
  </si>
  <si>
    <t>September 2014 г.</t>
  </si>
  <si>
    <t>September 2013 г.</t>
  </si>
  <si>
    <t>The report on a financial position on accounting balance on September, 30, 2015 OJSC "Commercial bank"</t>
  </si>
  <si>
    <t xml:space="preserve">September 2014 </t>
  </si>
  <si>
    <t xml:space="preserve">September 2013 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</si>
  <si>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</si>
  <si>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</si>
  <si>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</si>
  <si>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</si>
  <si>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</si>
  <si>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</si>
  <si>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</si>
  <si>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</si>
  <si>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</si>
  <si>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</si>
  <si>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</si>
  <si>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</si>
  <si>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</si>
  <si>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</si>
  <si>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</si>
  <si>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</si>
  <si>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</si>
  <si>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>thsd. KGS</t>
  </si>
  <si>
    <t>Reporting period                                  III - Quarter of 2015</t>
  </si>
  <si>
    <t>Reporting period                                  III - Quarter of 2014</t>
  </si>
  <si>
    <t>CASH FLOWS FROM OPERATING ACTIVITIES:</t>
  </si>
  <si>
    <t>Interest received</t>
  </si>
  <si>
    <t>Interest paid</t>
  </si>
  <si>
    <t>Fee and commission income</t>
  </si>
  <si>
    <t>Fee and commission paid</t>
  </si>
  <si>
    <t>Net receipts from trading in foreign currencies</t>
  </si>
  <si>
    <t xml:space="preserve">Net receipts from financial instruments at fair value through profit and loss </t>
  </si>
  <si>
    <t>Other income received</t>
  </si>
  <si>
    <t>Operating expenses paid</t>
  </si>
  <si>
    <t>Cash flows from operating activities before changes in net operating assets</t>
  </si>
  <si>
    <t>(Increase) decrease in operating assets:</t>
  </si>
  <si>
    <t>Financial instruments at fair value and changes though profit or loss for the period</t>
  </si>
  <si>
    <t>Funds from credit institutions</t>
  </si>
  <si>
    <t>Loans to customers</t>
  </si>
  <si>
    <t>Other assets</t>
  </si>
  <si>
    <t>Increase (decrease) in operating liabilities</t>
  </si>
  <si>
    <t>Other liabilities</t>
  </si>
  <si>
    <t xml:space="preserve">Net cash inflow from operating activities before income tax </t>
  </si>
  <si>
    <t>Income tax paid</t>
  </si>
  <si>
    <t>Net cash inflow from operating activities</t>
  </si>
  <si>
    <t>CASH FLOWS FROM INVESTING ACTIVITIES:</t>
  </si>
  <si>
    <t>Purchase of property and equipment</t>
  </si>
  <si>
    <t>Proceeds on of property and equipment</t>
  </si>
  <si>
    <t>Purchase of investments held-to-maturity</t>
  </si>
  <si>
    <t>Proceeds from redemption of investments held to maturity</t>
  </si>
  <si>
    <t>Net cash outflow from investing activities</t>
  </si>
  <si>
    <t>CASH FLOWS FROM FINANCING ACTIVITIES</t>
  </si>
  <si>
    <t>Proceeds of other borrowed funds</t>
  </si>
  <si>
    <t>Repayment of other borrowed funds</t>
  </si>
  <si>
    <t>In addition paid capital</t>
  </si>
  <si>
    <t>Dividends paid</t>
  </si>
  <si>
    <t>Effect of changes in foreign exchange rate fluctions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</si>
  <si>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</si>
  <si>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</si>
  <si>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</si>
  <si>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"Commercial bank KYRGYZSTAN" OJSC</t>
  </si>
  <si>
    <t xml:space="preserve">Report of Cash Flows on September 30, 2015 (inclusivele) </t>
  </si>
  <si>
    <t>Stated capital</t>
  </si>
  <si>
    <t>Additional paid-in capital</t>
  </si>
  <si>
    <t>General banking reserve</t>
  </si>
  <si>
    <t>Total equity</t>
  </si>
  <si>
    <t>Issue of ordinary shares</t>
  </si>
  <si>
    <t>Total comprehensive income</t>
  </si>
  <si>
    <t>Dividends declared</t>
  </si>
  <si>
    <t>Transfer of retained earnings to share capital and additional paid-in capital</t>
  </si>
  <si>
    <t xml:space="preserve">On December 31, 2014 </t>
  </si>
  <si>
    <t xml:space="preserve">On June 30, 2015 </t>
  </si>
  <si>
    <t>On September 30, 2015</t>
  </si>
  <si>
    <t>Statement of changes in equity on September 30, 2015 (inclusively)</t>
  </si>
  <si>
    <t>The report on the comprehensive income on September, 30, 2015 OJSC "Commercial bank KYRGYZSTAN"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</si>
</sst>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40" applyFont="1" applyFill="1" applyBorder="1" applyAlignment="1">
      <alignment/>
      <protection/>
    </xf>
    <xf numFmtId="180" fontId="12" fillId="0" borderId="0" xfId="68" applyNumberFormat="1" applyFont="1" applyFill="1" applyBorder="1" applyAlignment="1">
      <alignment/>
    </xf>
    <xf numFmtId="180" fontId="57" fillId="0" borderId="0" xfId="41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8" fillId="0" borderId="11" xfId="34" applyNumberFormat="1" applyFont="1" applyFill="1" applyBorder="1" applyAlignment="1">
      <alignment/>
    </xf>
    <xf numFmtId="177" fontId="57" fillId="0" borderId="0" xfId="34" applyNumberFormat="1" applyFont="1" applyFill="1" applyBorder="1" applyAlignment="1">
      <alignment horizontal="left"/>
    </xf>
    <xf numFmtId="180" fontId="58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40" applyFont="1" applyFill="1" applyBorder="1" applyAlignment="1">
      <alignment horizontal="left" wrapText="1"/>
      <protection/>
    </xf>
    <xf numFmtId="180" fontId="57" fillId="0" borderId="0" xfId="34" applyNumberFormat="1" applyFont="1" applyFill="1" applyBorder="1" applyAlignment="1">
      <alignment horizontal="left"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8" fillId="0" borderId="0" xfId="40" applyFont="1" applyFill="1" applyBorder="1" applyAlignment="1">
      <alignment horizontal="left" vertical="center" wrapText="1"/>
      <protection/>
    </xf>
    <xf numFmtId="180" fontId="58" fillId="0" borderId="0" xfId="41" applyNumberFormat="1" applyFont="1" applyFill="1" applyAlignment="1">
      <alignment horizontal="right"/>
      <protection/>
    </xf>
    <xf numFmtId="180" fontId="58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49" fontId="8" fillId="0" borderId="0" xfId="40" applyNumberFormat="1" applyFont="1" applyFill="1" applyBorder="1" applyAlignment="1">
      <alignment horizontal="center" vertical="center"/>
      <protection/>
    </xf>
    <xf numFmtId="180" fontId="58" fillId="0" borderId="12" xfId="68" applyNumberFormat="1" applyFont="1" applyFill="1" applyBorder="1" applyAlignment="1">
      <alignment horizontal="right"/>
    </xf>
    <xf numFmtId="0" fontId="57" fillId="0" borderId="0" xfId="40" applyFont="1" applyFill="1" applyBorder="1" applyAlignment="1">
      <alignment horizontal="right"/>
      <protection/>
    </xf>
    <xf numFmtId="180" fontId="58" fillId="0" borderId="0" xfId="68" applyNumberFormat="1" applyFont="1" applyFill="1" applyBorder="1" applyAlignment="1">
      <alignment horizontal="right"/>
    </xf>
    <xf numFmtId="180" fontId="58" fillId="0" borderId="11" xfId="68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7" fillId="0" borderId="0" xfId="33" applyNumberFormat="1" applyFont="1" applyFill="1" applyAlignment="1">
      <alignment horizontal="right"/>
    </xf>
    <xf numFmtId="180" fontId="14" fillId="0" borderId="0" xfId="41" applyNumberFormat="1" applyFont="1" applyFill="1" applyAlignment="1">
      <alignment horizontal="left"/>
      <protection/>
    </xf>
    <xf numFmtId="3" fontId="57" fillId="0" borderId="13" xfId="33" applyNumberFormat="1" applyFont="1" applyFill="1" applyBorder="1" applyAlignment="1">
      <alignment horizontal="right"/>
    </xf>
    <xf numFmtId="180" fontId="7" fillId="0" borderId="0" xfId="6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14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Alignment="1">
      <alignment horizontal="right"/>
      <protection/>
    </xf>
    <xf numFmtId="3" fontId="0" fillId="0" borderId="0" xfId="40" applyNumberFormat="1" applyFont="1" applyFill="1" applyBorder="1" applyAlignment="1">
      <alignment horizontal="right"/>
      <protection/>
    </xf>
    <xf numFmtId="180" fontId="57" fillId="0" borderId="0" xfId="70" applyNumberFormat="1" applyFont="1" applyFill="1" applyBorder="1" applyAlignment="1">
      <alignment horizontal="right"/>
    </xf>
    <xf numFmtId="180" fontId="8" fillId="0" borderId="14" xfId="70" applyNumberFormat="1" applyFont="1" applyFill="1" applyBorder="1" applyAlignment="1">
      <alignment horizontal="right"/>
    </xf>
    <xf numFmtId="180" fontId="0" fillId="0" borderId="0" xfId="41" applyNumberFormat="1" applyFont="1" applyFill="1" applyBorder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0" fillId="0" borderId="0" xfId="70" applyNumberFormat="1" applyFont="1" applyFill="1" applyBorder="1" applyAlignment="1">
      <alignment horizontal="right"/>
    </xf>
    <xf numFmtId="3" fontId="0" fillId="0" borderId="0" xfId="68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12" xfId="68" applyNumberFormat="1" applyFont="1" applyFill="1" applyBorder="1" applyAlignment="1">
      <alignment/>
    </xf>
    <xf numFmtId="0" fontId="57" fillId="0" borderId="0" xfId="40" applyFont="1" applyFill="1" applyBorder="1" applyAlignment="1">
      <alignment/>
      <protection/>
    </xf>
    <xf numFmtId="180" fontId="8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5" xfId="35" applyFont="1" applyBorder="1" applyAlignment="1">
      <alignment vertical="top"/>
      <protection/>
    </xf>
    <xf numFmtId="0" fontId="18" fillId="0" borderId="15" xfId="35" applyFont="1" applyBorder="1" applyAlignment="1">
      <alignment horizontal="left" vertical="top"/>
      <protection/>
    </xf>
    <xf numFmtId="180" fontId="18" fillId="0" borderId="15" xfId="35" applyNumberFormat="1" applyFont="1" applyFill="1" applyBorder="1" applyAlignment="1">
      <alignment/>
      <protection/>
    </xf>
    <xf numFmtId="180" fontId="18" fillId="0" borderId="16" xfId="35" applyNumberFormat="1" applyFont="1" applyFill="1" applyBorder="1" applyAlignment="1">
      <alignment/>
      <protection/>
    </xf>
    <xf numFmtId="180" fontId="18" fillId="0" borderId="17" xfId="35" applyNumberFormat="1" applyFont="1" applyFill="1" applyBorder="1" applyAlignment="1">
      <alignment/>
      <protection/>
    </xf>
    <xf numFmtId="180" fontId="18" fillId="0" borderId="18" xfId="35" applyNumberFormat="1" applyFont="1" applyFill="1" applyBorder="1" applyAlignment="1">
      <alignment/>
      <protection/>
    </xf>
    <xf numFmtId="180" fontId="18" fillId="0" borderId="15" xfId="35" applyNumberFormat="1" applyFont="1" applyFill="1" applyBorder="1" applyAlignment="1">
      <alignment horizontal="right"/>
      <protection/>
    </xf>
    <xf numFmtId="180" fontId="18" fillId="0" borderId="19" xfId="35" applyNumberFormat="1" applyFont="1" applyFill="1" applyBorder="1" applyAlignment="1">
      <alignment/>
      <protection/>
    </xf>
    <xf numFmtId="180" fontId="18" fillId="0" borderId="20" xfId="35" applyNumberFormat="1" applyFont="1" applyFill="1" applyBorder="1" applyAlignment="1">
      <alignment horizontal="right"/>
      <protection/>
    </xf>
    <xf numFmtId="0" fontId="18" fillId="0" borderId="0" xfId="35" applyFont="1" applyBorder="1" applyAlignment="1">
      <alignment vertical="top"/>
      <protection/>
    </xf>
    <xf numFmtId="180" fontId="18" fillId="0" borderId="20" xfId="35" applyNumberFormat="1" applyFont="1" applyFill="1" applyBorder="1" applyAlignment="1">
      <alignment/>
      <protection/>
    </xf>
    <xf numFmtId="180" fontId="18" fillId="0" borderId="21" xfId="35" applyNumberFormat="1" applyFont="1" applyFill="1" applyBorder="1" applyAlignment="1">
      <alignment/>
      <protection/>
    </xf>
    <xf numFmtId="180" fontId="18" fillId="33" borderId="15" xfId="35" applyNumberFormat="1" applyFont="1" applyFill="1" applyBorder="1" applyAlignment="1">
      <alignment/>
      <protection/>
    </xf>
    <xf numFmtId="180" fontId="18" fillId="33" borderId="16" xfId="35" applyNumberFormat="1" applyFont="1" applyFill="1" applyBorder="1" applyAlignment="1">
      <alignment/>
      <protection/>
    </xf>
    <xf numFmtId="180" fontId="18" fillId="33" borderId="18" xfId="35" applyNumberFormat="1" applyFont="1" applyFill="1" applyBorder="1" applyAlignment="1">
      <alignment horizontal="right"/>
      <protection/>
    </xf>
    <xf numFmtId="180" fontId="18" fillId="0" borderId="19" xfId="35" applyNumberFormat="1" applyFont="1" applyFill="1" applyBorder="1" applyAlignment="1">
      <alignment horizontal="right"/>
      <protection/>
    </xf>
    <xf numFmtId="180" fontId="16" fillId="0" borderId="15" xfId="35" applyNumberFormat="1" applyFont="1" applyFill="1" applyBorder="1" applyAlignment="1">
      <alignment horizontal="right"/>
      <protection/>
    </xf>
    <xf numFmtId="0" fontId="16" fillId="0" borderId="0" xfId="35" applyFont="1" applyBorder="1" applyAlignment="1">
      <alignment vertical="top"/>
      <protection/>
    </xf>
    <xf numFmtId="180" fontId="16" fillId="0" borderId="0" xfId="3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vertical="center" wrapText="1"/>
      <protection/>
    </xf>
    <xf numFmtId="0" fontId="1" fillId="0" borderId="0" xfId="38" applyFont="1" applyBorder="1">
      <alignment/>
      <protection/>
    </xf>
    <xf numFmtId="0" fontId="8" fillId="0" borderId="0" xfId="38" applyFont="1" applyBorder="1">
      <alignment/>
      <protection/>
    </xf>
    <xf numFmtId="0" fontId="7" fillId="0" borderId="0" xfId="38" applyFont="1" applyBorder="1">
      <alignment/>
      <protection/>
    </xf>
    <xf numFmtId="0" fontId="8" fillId="0" borderId="0" xfId="0" applyFont="1" applyBorder="1" applyAlignment="1">
      <alignment/>
    </xf>
    <xf numFmtId="3" fontId="7" fillId="0" borderId="0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7" fillId="0" borderId="0" xfId="41" applyNumberFormat="1" applyFont="1" applyFill="1" applyBorder="1" applyAlignment="1">
      <alignment horizontal="right"/>
      <protection/>
    </xf>
    <xf numFmtId="180" fontId="7" fillId="0" borderId="13" xfId="41" applyNumberFormat="1" applyFont="1" applyFill="1" applyBorder="1" applyAlignment="1">
      <alignment horizontal="right"/>
      <protection/>
    </xf>
    <xf numFmtId="180" fontId="8" fillId="0" borderId="22" xfId="41" applyNumberFormat="1" applyFont="1" applyFill="1" applyBorder="1" applyAlignment="1">
      <alignment horizontal="right"/>
      <protection/>
    </xf>
    <xf numFmtId="3" fontId="8" fillId="0" borderId="22" xfId="41" applyNumberFormat="1" applyFont="1" applyFill="1" applyBorder="1" applyAlignment="1">
      <alignment horizontal="right"/>
      <protection/>
    </xf>
    <xf numFmtId="3" fontId="1" fillId="0" borderId="0" xfId="38" applyNumberFormat="1" applyFont="1">
      <alignment/>
      <protection/>
    </xf>
    <xf numFmtId="0" fontId="8" fillId="0" borderId="0" xfId="38" applyFont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20" fillId="0" borderId="0" xfId="38" applyFont="1">
      <alignment/>
      <protection/>
    </xf>
    <xf numFmtId="0" fontId="0" fillId="0" borderId="0" xfId="40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12" fillId="0" borderId="0" xfId="40" applyFont="1" applyFill="1" applyBorder="1" applyAlignment="1">
      <alignment horizontal="left" wrapText="1"/>
      <protection/>
    </xf>
    <xf numFmtId="0" fontId="21" fillId="0" borderId="0" xfId="0" applyFont="1" applyBorder="1" applyAlignment="1">
      <alignment horizontal="left" vertical="top" wrapText="1"/>
    </xf>
    <xf numFmtId="0" fontId="0" fillId="0" borderId="0" xfId="40" applyFont="1" applyFill="1" applyBorder="1" applyAlignment="1" quotePrefix="1">
      <alignment horizontal="left" wrapText="1"/>
      <protection/>
    </xf>
    <xf numFmtId="0" fontId="0" fillId="0" borderId="0" xfId="40" applyFont="1" applyBorder="1" applyAlignment="1">
      <alignment horizontal="left" wrapText="1"/>
      <protection/>
    </xf>
    <xf numFmtId="0" fontId="15" fillId="0" borderId="0" xfId="0" applyFont="1" applyBorder="1" applyAlignment="1">
      <alignment horizontal="left" vertical="top" wrapText="1"/>
    </xf>
    <xf numFmtId="0" fontId="12" fillId="0" borderId="0" xfId="40" applyFont="1" applyBorder="1" applyAlignment="1">
      <alignment horizontal="left" wrapText="1"/>
      <protection/>
    </xf>
    <xf numFmtId="0" fontId="0" fillId="0" borderId="0" xfId="39" applyFont="1" applyBorder="1" applyAlignment="1">
      <alignment/>
      <protection/>
    </xf>
    <xf numFmtId="0" fontId="0" fillId="0" borderId="0" xfId="40" applyFont="1" applyBorder="1" applyAlignment="1">
      <alignment horizontal="lef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2" fillId="0" borderId="0" xfId="39" applyFont="1" applyBorder="1" applyAlignment="1">
      <alignment wrapText="1"/>
      <protection/>
    </xf>
    <xf numFmtId="0" fontId="22" fillId="0" borderId="0" xfId="0" applyFont="1" applyAlignment="1">
      <alignment/>
    </xf>
    <xf numFmtId="0" fontId="8" fillId="0" borderId="0" xfId="39" applyFont="1">
      <alignment/>
      <protection/>
    </xf>
    <xf numFmtId="0" fontId="7" fillId="0" borderId="0" xfId="40" applyFont="1" applyBorder="1" applyAlignment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7" fillId="0" borderId="15" xfId="0" applyFont="1" applyBorder="1" applyAlignment="1">
      <alignment horizontal="center" vertical="center" wrapText="1"/>
    </xf>
    <xf numFmtId="182" fontId="17" fillId="0" borderId="15" xfId="0" applyNumberFormat="1" applyFont="1" applyBorder="1" applyAlignment="1">
      <alignment horizontal="center" vertical="center" wrapText="1"/>
    </xf>
    <xf numFmtId="0" fontId="16" fillId="0" borderId="15" xfId="35" applyFont="1" applyBorder="1" applyAlignment="1">
      <alignment vertical="center"/>
      <protection/>
    </xf>
    <xf numFmtId="0" fontId="18" fillId="0" borderId="15" xfId="35" applyFont="1" applyBorder="1" applyAlignment="1">
      <alignment horizontal="left" vertical="center"/>
      <protection/>
    </xf>
    <xf numFmtId="0" fontId="18" fillId="0" borderId="15" xfId="35" applyFont="1" applyBorder="1" applyAlignment="1">
      <alignment horizontal="left" vertical="center" wrapText="1"/>
      <protection/>
    </xf>
    <xf numFmtId="0" fontId="18" fillId="0" borderId="23" xfId="35" applyFont="1" applyBorder="1" applyAlignment="1">
      <alignment horizontal="left" vertical="center" wrapText="1"/>
      <protection/>
    </xf>
    <xf numFmtId="0" fontId="16" fillId="0" borderId="15" xfId="35" applyFont="1" applyBorder="1" applyAlignment="1">
      <alignment horizontal="left" vertical="center"/>
      <protection/>
    </xf>
    <xf numFmtId="0" fontId="18" fillId="33" borderId="15" xfId="40" applyFont="1" applyFill="1" applyBorder="1" applyAlignment="1">
      <alignment horizontal="left" vertical="center" wrapText="1"/>
      <protection/>
    </xf>
    <xf numFmtId="2" fontId="18" fillId="0" borderId="15" xfId="35" applyNumberFormat="1" applyFont="1" applyBorder="1" applyAlignment="1">
      <alignment horizontal="left" vertical="center" wrapText="1"/>
      <protection/>
    </xf>
    <xf numFmtId="0" fontId="18" fillId="0" borderId="18" xfId="35" applyFont="1" applyBorder="1" applyAlignment="1">
      <alignment horizontal="left" vertical="center"/>
      <protection/>
    </xf>
    <xf numFmtId="0" fontId="18" fillId="0" borderId="19" xfId="35" applyFont="1" applyBorder="1" applyAlignment="1">
      <alignment horizontal="left" vertical="center"/>
      <protection/>
    </xf>
    <xf numFmtId="0" fontId="16" fillId="0" borderId="17" xfId="35" applyFont="1" applyBorder="1" applyAlignment="1">
      <alignment vertical="center"/>
      <protection/>
    </xf>
    <xf numFmtId="0" fontId="18" fillId="33" borderId="15" xfId="35" applyFont="1" applyFill="1" applyBorder="1" applyAlignment="1">
      <alignment vertical="center"/>
      <protection/>
    </xf>
    <xf numFmtId="0" fontId="18" fillId="0" borderId="15" xfId="35" applyFont="1" applyBorder="1" applyAlignment="1">
      <alignment vertical="center"/>
      <protection/>
    </xf>
    <xf numFmtId="0" fontId="18" fillId="0" borderId="18" xfId="35" applyFont="1" applyBorder="1" applyAlignment="1">
      <alignment vertical="center"/>
      <protection/>
    </xf>
    <xf numFmtId="0" fontId="18" fillId="0" borderId="15" xfId="35" applyFont="1" applyBorder="1" applyAlignment="1">
      <alignment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38" applyFont="1" applyBorder="1" applyAlignment="1">
      <alignment horizontal="left" vertical="center"/>
      <protection/>
    </xf>
    <xf numFmtId="0" fontId="7" fillId="0" borderId="0" xfId="38" applyFont="1" applyBorder="1" applyAlignment="1" quotePrefix="1">
      <alignment horizontal="left" vertical="center" wrapText="1"/>
      <protection/>
    </xf>
    <xf numFmtId="0" fontId="8" fillId="0" borderId="0" xfId="0" applyFont="1" applyBorder="1" applyAlignment="1">
      <alignment vertical="top"/>
    </xf>
    <xf numFmtId="0" fontId="8" fillId="0" borderId="0" xfId="38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B5" sqref="B5"/>
    </sheetView>
  </sheetViews>
  <sheetFormatPr defaultColWidth="9.140625" defaultRowHeight="12.75"/>
  <cols>
    <col min="1" max="1" width="51.28125" style="25" customWidth="1"/>
    <col min="2" max="2" width="20.57421875" style="16" customWidth="1"/>
    <col min="3" max="3" width="23.00390625" style="16" customWidth="1"/>
    <col min="4" max="4" width="23.00390625" style="25" customWidth="1"/>
    <col min="5" max="5" width="11.00390625" style="25" bestFit="1" customWidth="1"/>
    <col min="6" max="6" width="11.57421875" style="25" bestFit="1" customWidth="1"/>
    <col min="7" max="16384" width="9.140625" style="25" customWidth="1"/>
  </cols>
  <sheetData>
    <row r="1" spans="1:4" ht="14.25">
      <c r="A1" s="138" t="s">
        <v>41</v>
      </c>
      <c r="B1" s="139"/>
      <c r="C1" s="139"/>
      <c r="D1" s="139"/>
    </row>
    <row r="2" spans="1:4" ht="14.25">
      <c r="A2" s="139"/>
      <c r="B2" s="139"/>
      <c r="C2" s="139"/>
      <c r="D2" s="139"/>
    </row>
    <row r="4" spans="1:4" ht="12.75" customHeight="1">
      <c r="A4" s="1"/>
      <c r="B4" s="2"/>
      <c r="C4" s="38"/>
      <c r="D4" s="38"/>
    </row>
    <row r="5" spans="1:4" ht="15">
      <c r="A5" s="8"/>
      <c r="B5" s="9" t="s">
        <v>38</v>
      </c>
      <c r="C5" s="9" t="s">
        <v>39</v>
      </c>
      <c r="D5" s="9" t="s">
        <v>40</v>
      </c>
    </row>
    <row r="6" spans="1:4" ht="15.75" thickBot="1">
      <c r="A6" s="125" t="s">
        <v>37</v>
      </c>
      <c r="B6" s="4"/>
      <c r="C6" s="4"/>
      <c r="D6" s="4"/>
    </row>
    <row r="7" spans="1:3" ht="15">
      <c r="A7" s="29"/>
      <c r="B7" s="9"/>
      <c r="C7" s="9"/>
    </row>
    <row r="8" spans="1:4" ht="14.25">
      <c r="A8" s="118" t="s">
        <v>2</v>
      </c>
      <c r="B8" s="45">
        <v>901866.71</v>
      </c>
      <c r="C8" s="45">
        <v>1171837</v>
      </c>
      <c r="D8" s="50">
        <v>795246</v>
      </c>
    </row>
    <row r="9" spans="1:4" ht="14.25">
      <c r="A9" s="119" t="s">
        <v>3</v>
      </c>
      <c r="B9" s="45">
        <v>672040.3</v>
      </c>
      <c r="C9" s="45">
        <v>647588</v>
      </c>
      <c r="D9" s="50">
        <v>526468</v>
      </c>
    </row>
    <row r="10" spans="1:4" ht="14.25">
      <c r="A10" s="119" t="s">
        <v>4</v>
      </c>
      <c r="B10" s="45">
        <v>1446963.55</v>
      </c>
      <c r="C10" s="45">
        <v>753514</v>
      </c>
      <c r="D10" s="19">
        <v>589257</v>
      </c>
    </row>
    <row r="11" spans="1:4" ht="15">
      <c r="A11" s="120" t="s">
        <v>5</v>
      </c>
      <c r="B11" s="35">
        <f>B8+B9+B10</f>
        <v>3020870.56</v>
      </c>
      <c r="C11" s="35">
        <f>C8+C9+C10</f>
        <v>2572939</v>
      </c>
      <c r="D11" s="35">
        <f>D8+D9+D10</f>
        <v>1910971</v>
      </c>
    </row>
    <row r="12" spans="1:4" s="28" customFormat="1" ht="15">
      <c r="A12" s="118" t="s">
        <v>7</v>
      </c>
      <c r="B12" s="19">
        <v>307969.89</v>
      </c>
      <c r="C12" s="19">
        <v>212910</v>
      </c>
      <c r="D12" s="52">
        <v>170512</v>
      </c>
    </row>
    <row r="13" spans="1:4" s="28" customFormat="1" ht="15">
      <c r="A13" s="118" t="s">
        <v>6</v>
      </c>
      <c r="B13" s="19">
        <v>550301</v>
      </c>
      <c r="C13" s="19">
        <v>0</v>
      </c>
      <c r="D13" s="19">
        <v>0</v>
      </c>
    </row>
    <row r="14" spans="1:4" ht="14.25">
      <c r="A14" s="118" t="s">
        <v>8</v>
      </c>
      <c r="B14" s="19">
        <v>446283</v>
      </c>
      <c r="C14" s="19">
        <v>528668</v>
      </c>
      <c r="D14" s="19">
        <v>408878</v>
      </c>
    </row>
    <row r="15" spans="1:4" ht="14.25">
      <c r="A15" s="118" t="s">
        <v>9</v>
      </c>
      <c r="B15" s="19">
        <v>-1152</v>
      </c>
      <c r="C15" s="19">
        <v>-3063</v>
      </c>
      <c r="D15" s="19">
        <v>-1781</v>
      </c>
    </row>
    <row r="16" spans="1:4" ht="15">
      <c r="A16" s="121" t="s">
        <v>10</v>
      </c>
      <c r="B16" s="35">
        <f>SUM(B14:B15)</f>
        <v>445131</v>
      </c>
      <c r="C16" s="35">
        <f>SUM(C14:C15)</f>
        <v>525605</v>
      </c>
      <c r="D16" s="35">
        <f>SUM(D14:D15)</f>
        <v>407097</v>
      </c>
    </row>
    <row r="17" spans="1:6" ht="14.25">
      <c r="A17" s="118" t="s">
        <v>8</v>
      </c>
      <c r="B17" s="19">
        <v>5492412.21</v>
      </c>
      <c r="C17" s="45">
        <v>4973067</v>
      </c>
      <c r="D17" s="50">
        <v>3929655</v>
      </c>
      <c r="F17" s="27"/>
    </row>
    <row r="18" spans="1:6" ht="14.25">
      <c r="A18" s="118" t="s">
        <v>31</v>
      </c>
      <c r="B18" s="19">
        <v>-319944</v>
      </c>
      <c r="C18" s="19">
        <v>-215393</v>
      </c>
      <c r="D18" s="50">
        <v>-175600</v>
      </c>
      <c r="F18" s="27"/>
    </row>
    <row r="19" spans="1:6" ht="15">
      <c r="A19" s="29" t="s">
        <v>32</v>
      </c>
      <c r="B19" s="35">
        <f>SUM(B17:B18)</f>
        <v>5172468.21</v>
      </c>
      <c r="C19" s="35">
        <f>SUM(C17:C18)</f>
        <v>4757674</v>
      </c>
      <c r="D19" s="35">
        <f>SUM(D17:D18)</f>
        <v>3754055</v>
      </c>
      <c r="F19" s="27"/>
    </row>
    <row r="20" spans="1:6" ht="15">
      <c r="A20" s="34" t="s">
        <v>10</v>
      </c>
      <c r="B20" s="35">
        <f>B16+B19</f>
        <v>5617599.21</v>
      </c>
      <c r="C20" s="35">
        <f>C16+C19</f>
        <v>5283279</v>
      </c>
      <c r="D20" s="35">
        <f>D16+D19</f>
        <v>4161152</v>
      </c>
      <c r="F20" s="27"/>
    </row>
    <row r="21" spans="1:6" ht="25.5">
      <c r="A21" s="118" t="s">
        <v>11</v>
      </c>
      <c r="B21" s="19">
        <v>840</v>
      </c>
      <c r="C21" s="19">
        <v>0</v>
      </c>
      <c r="D21" s="50">
        <v>49</v>
      </c>
      <c r="F21" s="27"/>
    </row>
    <row r="22" spans="1:6" ht="14.25">
      <c r="A22" s="122" t="s">
        <v>12</v>
      </c>
      <c r="B22" s="19">
        <v>0</v>
      </c>
      <c r="C22" s="19">
        <v>206386</v>
      </c>
      <c r="D22" s="50">
        <v>5029</v>
      </c>
      <c r="F22" s="27"/>
    </row>
    <row r="23" spans="1:4" ht="14.25">
      <c r="A23" s="118" t="s">
        <v>13</v>
      </c>
      <c r="B23" s="19">
        <v>494370</v>
      </c>
      <c r="C23" s="19">
        <v>379863</v>
      </c>
      <c r="D23" s="53">
        <v>220203</v>
      </c>
    </row>
    <row r="24" spans="1:4" ht="13.5" customHeight="1">
      <c r="A24" s="123" t="s">
        <v>14</v>
      </c>
      <c r="B24" s="19">
        <v>192008</v>
      </c>
      <c r="C24" s="19">
        <v>286276</v>
      </c>
      <c r="D24" s="51">
        <v>221554</v>
      </c>
    </row>
    <row r="25" spans="1:4" ht="13.5" customHeight="1">
      <c r="A25" s="10"/>
      <c r="B25" s="19"/>
      <c r="C25" s="19"/>
      <c r="D25" s="19"/>
    </row>
    <row r="26" spans="1:5" ht="15.75" thickBot="1">
      <c r="A26" s="124" t="s">
        <v>15</v>
      </c>
      <c r="B26" s="21">
        <f>B11+B12+B13+B20+B21+B22+B23+B24</f>
        <v>10183958.66</v>
      </c>
      <c r="C26" s="21">
        <f>C11+C12+C13+C20+C21+C22+C23+C24</f>
        <v>8941653</v>
      </c>
      <c r="D26" s="21">
        <f>D11+D12+D13+D20+D21+D22+D23+D24</f>
        <v>6689470</v>
      </c>
      <c r="E26" s="27"/>
    </row>
    <row r="27" spans="1:5" ht="15.75" thickTop="1">
      <c r="A27" s="29"/>
      <c r="B27" s="36"/>
      <c r="C27" s="36"/>
      <c r="D27" s="54"/>
      <c r="E27" s="27"/>
    </row>
    <row r="28" spans="1:4" ht="14.25">
      <c r="A28" s="125" t="s">
        <v>16</v>
      </c>
      <c r="B28" s="22"/>
      <c r="C28" s="22"/>
      <c r="D28" s="55"/>
    </row>
    <row r="29" spans="1:4" ht="14.25">
      <c r="A29" s="126" t="s">
        <v>17</v>
      </c>
      <c r="B29" s="30">
        <v>1546318</v>
      </c>
      <c r="C29" s="45">
        <v>693706</v>
      </c>
      <c r="D29" s="56">
        <v>724609</v>
      </c>
    </row>
    <row r="30" spans="1:4" ht="14.25">
      <c r="A30" s="127" t="s">
        <v>18</v>
      </c>
      <c r="B30" s="19">
        <v>7125238</v>
      </c>
      <c r="C30" s="45">
        <v>6335858</v>
      </c>
      <c r="D30" s="57">
        <v>4614583</v>
      </c>
    </row>
    <row r="31" spans="1:4" ht="14.25">
      <c r="A31" s="127" t="s">
        <v>19</v>
      </c>
      <c r="B31" s="19">
        <v>335606</v>
      </c>
      <c r="C31" s="45">
        <v>785443</v>
      </c>
      <c r="D31" s="56">
        <v>375681</v>
      </c>
    </row>
    <row r="32" spans="1:4" ht="14.25">
      <c r="A32" s="127" t="s">
        <v>20</v>
      </c>
      <c r="B32" s="19">
        <v>1445</v>
      </c>
      <c r="C32" s="45">
        <v>2200</v>
      </c>
      <c r="D32" s="58">
        <v>1252</v>
      </c>
    </row>
    <row r="33" spans="1:4" ht="14.25">
      <c r="A33" s="128" t="s">
        <v>21</v>
      </c>
      <c r="B33" s="19">
        <v>4020</v>
      </c>
      <c r="C33" s="45">
        <v>3320</v>
      </c>
      <c r="D33" s="58">
        <v>3320</v>
      </c>
    </row>
    <row r="34" spans="1:4" ht="25.5">
      <c r="A34" s="118" t="s">
        <v>11</v>
      </c>
      <c r="B34" s="19">
        <v>6805</v>
      </c>
      <c r="C34" s="45" t="s">
        <v>0</v>
      </c>
      <c r="D34" s="58">
        <v>260</v>
      </c>
    </row>
    <row r="35" spans="1:4" ht="14.25">
      <c r="A35" s="119" t="s">
        <v>22</v>
      </c>
      <c r="B35" s="19">
        <v>159246</v>
      </c>
      <c r="C35" s="19">
        <v>197825</v>
      </c>
      <c r="D35" s="58">
        <v>176079</v>
      </c>
    </row>
    <row r="36" spans="1:4" ht="14.25">
      <c r="A36" s="31"/>
      <c r="B36" s="19"/>
      <c r="C36" s="19"/>
      <c r="D36" s="18"/>
    </row>
    <row r="37" spans="1:4" ht="15">
      <c r="A37" s="124" t="s">
        <v>23</v>
      </c>
      <c r="B37" s="23">
        <f>SUM(B29:B35)</f>
        <v>9178678</v>
      </c>
      <c r="C37" s="23">
        <f>SUM(C29:C35)</f>
        <v>8018352</v>
      </c>
      <c r="D37" s="23">
        <f>SUM(D29:D35)</f>
        <v>5895784</v>
      </c>
    </row>
    <row r="38" spans="1:4" ht="14.25">
      <c r="A38" s="10"/>
      <c r="B38" s="22"/>
      <c r="C38" s="22"/>
      <c r="D38" s="18"/>
    </row>
    <row r="39" spans="1:4" ht="12.75" customHeight="1">
      <c r="A39" s="125" t="s">
        <v>24</v>
      </c>
      <c r="B39" s="13"/>
      <c r="C39" s="13"/>
      <c r="D39" s="17"/>
    </row>
    <row r="40" spans="1:4" ht="14.25">
      <c r="A40" s="123" t="s">
        <v>25</v>
      </c>
      <c r="B40" s="45">
        <v>921310</v>
      </c>
      <c r="C40" s="45">
        <v>781987</v>
      </c>
      <c r="D40" s="45">
        <v>622448</v>
      </c>
    </row>
    <row r="41" spans="1:4" ht="14.25">
      <c r="A41" s="123" t="s">
        <v>26</v>
      </c>
      <c r="B41" s="45">
        <v>61</v>
      </c>
      <c r="C41" s="45">
        <v>115</v>
      </c>
      <c r="D41" s="45"/>
    </row>
    <row r="42" spans="1:4" ht="14.25">
      <c r="A42" s="129" t="s">
        <v>27</v>
      </c>
      <c r="B42" s="45"/>
      <c r="C42" s="45"/>
      <c r="D42" s="25">
        <v>17</v>
      </c>
    </row>
    <row r="43" spans="1:4" ht="14.25">
      <c r="A43" s="123" t="s">
        <v>28</v>
      </c>
      <c r="B43" s="47">
        <v>83910</v>
      </c>
      <c r="C43" s="47">
        <v>141199</v>
      </c>
      <c r="D43" s="47">
        <v>171221</v>
      </c>
    </row>
    <row r="44" spans="1:4" ht="14.25">
      <c r="A44" s="10"/>
      <c r="B44" s="37"/>
      <c r="C44" s="37"/>
      <c r="D44" s="37"/>
    </row>
    <row r="45" spans="1:4" ht="15">
      <c r="A45" s="125" t="s">
        <v>29</v>
      </c>
      <c r="B45" s="12">
        <f>SUM(B40:B43)</f>
        <v>1005281</v>
      </c>
      <c r="C45" s="12">
        <f>SUM(C40:C43)</f>
        <v>923301</v>
      </c>
      <c r="D45" s="12">
        <f>SUM(D40:D43)</f>
        <v>793686</v>
      </c>
    </row>
    <row r="46" spans="1:4" ht="15">
      <c r="A46" s="32"/>
      <c r="B46" s="12"/>
      <c r="C46" s="12"/>
      <c r="D46" s="12"/>
    </row>
    <row r="47" spans="1:5" ht="15.75" thickBot="1">
      <c r="A47" s="130" t="s">
        <v>30</v>
      </c>
      <c r="B47" s="11">
        <f>B45+B37</f>
        <v>10183959</v>
      </c>
      <c r="C47" s="11">
        <f>C37+C45</f>
        <v>8941653</v>
      </c>
      <c r="D47" s="11">
        <f>D37+D45</f>
        <v>6689470</v>
      </c>
      <c r="E47" s="27"/>
    </row>
    <row r="48" ht="15" thickTop="1">
      <c r="A48" s="10"/>
    </row>
    <row r="49" spans="1:3" ht="14.25">
      <c r="A49" s="33"/>
      <c r="B49" s="15"/>
      <c r="C49" s="15"/>
    </row>
    <row r="51" spans="1:4" ht="14.25">
      <c r="A51" s="68" t="s">
        <v>33</v>
      </c>
      <c r="B51" s="68"/>
      <c r="D51" s="65" t="s">
        <v>34</v>
      </c>
    </row>
    <row r="52" spans="1:4" ht="14.25">
      <c r="A52" s="68"/>
      <c r="B52" s="68"/>
      <c r="D52" s="68"/>
    </row>
    <row r="53" spans="1:4" ht="14.25">
      <c r="A53" s="68"/>
      <c r="B53" s="68"/>
      <c r="D53" s="68"/>
    </row>
    <row r="54" spans="1:4" ht="14.25">
      <c r="A54" s="131" t="s">
        <v>35</v>
      </c>
      <c r="B54" s="68"/>
      <c r="D54" s="65" t="s">
        <v>36</v>
      </c>
    </row>
    <row r="55" spans="2:3" ht="14.25">
      <c r="B55" s="25"/>
      <c r="C55" s="25"/>
    </row>
    <row r="56" spans="2:3" ht="14.25">
      <c r="B56" s="14"/>
      <c r="C56" s="14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25" customWidth="1"/>
    <col min="2" max="2" width="20.57421875" style="25" customWidth="1"/>
    <col min="3" max="3" width="20.57421875" style="59" customWidth="1"/>
    <col min="4" max="4" width="23.421875" style="59" customWidth="1"/>
    <col min="5" max="16384" width="9.140625" style="25" customWidth="1"/>
  </cols>
  <sheetData>
    <row r="1" spans="1:4" ht="15">
      <c r="A1" s="140"/>
      <c r="B1" s="141"/>
      <c r="C1" s="141"/>
      <c r="D1" s="25"/>
    </row>
    <row r="2" spans="1:4" ht="15">
      <c r="A2" s="140" t="s">
        <v>113</v>
      </c>
      <c r="B2" s="142"/>
      <c r="C2" s="142"/>
      <c r="D2" s="143"/>
    </row>
    <row r="4" spans="1:4" ht="15">
      <c r="A4" s="1"/>
      <c r="B4" s="2"/>
      <c r="C4" s="49"/>
      <c r="D4" s="60"/>
    </row>
    <row r="5" spans="1:4" ht="15">
      <c r="A5" s="1"/>
      <c r="B5" s="9" t="s">
        <v>38</v>
      </c>
      <c r="C5" s="2" t="s">
        <v>42</v>
      </c>
      <c r="D5" s="2" t="s">
        <v>43</v>
      </c>
    </row>
    <row r="6" spans="1:4" ht="15.75" thickBot="1">
      <c r="A6" s="3"/>
      <c r="B6" s="4"/>
      <c r="C6" s="4"/>
      <c r="D6" s="4"/>
    </row>
    <row r="7" spans="1:4" ht="14.25">
      <c r="A7" s="3"/>
      <c r="B7" s="3"/>
      <c r="C7" s="3"/>
      <c r="D7" s="3"/>
    </row>
    <row r="8" spans="1:4" ht="14.25">
      <c r="A8" s="135" t="s">
        <v>44</v>
      </c>
      <c r="B8" s="5">
        <v>861719</v>
      </c>
      <c r="C8" s="5">
        <v>747225</v>
      </c>
      <c r="D8" s="5">
        <v>571755</v>
      </c>
    </row>
    <row r="9" spans="1:4" ht="14.25">
      <c r="A9" s="135" t="s">
        <v>45</v>
      </c>
      <c r="B9" s="5">
        <v>-411964</v>
      </c>
      <c r="C9" s="5">
        <v>-292661</v>
      </c>
      <c r="D9" s="5">
        <v>-166175</v>
      </c>
    </row>
    <row r="10" spans="1:5" s="28" customFormat="1" ht="30">
      <c r="A10" s="136" t="s">
        <v>46</v>
      </c>
      <c r="B10" s="61">
        <f>B8+B9</f>
        <v>449755</v>
      </c>
      <c r="C10" s="61">
        <f>C8+C9</f>
        <v>454564</v>
      </c>
      <c r="D10" s="61">
        <f>D8+D9</f>
        <v>405580</v>
      </c>
      <c r="E10" s="46"/>
    </row>
    <row r="11" spans="1:5" ht="28.5">
      <c r="A11" s="135" t="s">
        <v>47</v>
      </c>
      <c r="B11" s="19">
        <v>-67600</v>
      </c>
      <c r="C11" s="19">
        <v>-31413</v>
      </c>
      <c r="D11" s="19">
        <v>-15480</v>
      </c>
      <c r="E11" s="46"/>
    </row>
    <row r="12" spans="1:5" ht="15">
      <c r="A12" s="6" t="s">
        <v>48</v>
      </c>
      <c r="B12" s="39">
        <f>B10+B11</f>
        <v>382155</v>
      </c>
      <c r="C12" s="39">
        <f>C10+C11</f>
        <v>423151</v>
      </c>
      <c r="D12" s="39">
        <f>D10+D11</f>
        <v>390100</v>
      </c>
      <c r="E12" s="46"/>
    </row>
    <row r="13" spans="1:4" ht="14.25">
      <c r="A13" s="7"/>
      <c r="B13" s="40"/>
      <c r="C13" s="19"/>
      <c r="D13" s="5"/>
    </row>
    <row r="14" spans="1:4" ht="14.25">
      <c r="A14" s="3" t="s">
        <v>49</v>
      </c>
      <c r="B14" s="5">
        <v>178948</v>
      </c>
      <c r="C14" s="48">
        <v>168309</v>
      </c>
      <c r="D14" s="48">
        <v>152905</v>
      </c>
    </row>
    <row r="15" spans="1:4" ht="14.25">
      <c r="A15" s="3" t="s">
        <v>50</v>
      </c>
      <c r="B15" s="19">
        <v>-2470</v>
      </c>
      <c r="C15" s="19">
        <v>-678</v>
      </c>
      <c r="D15" s="19">
        <v>-1342</v>
      </c>
    </row>
    <row r="16" spans="1:4" ht="14.25">
      <c r="A16" s="7" t="s">
        <v>51</v>
      </c>
      <c r="B16" s="19">
        <v>115939</v>
      </c>
      <c r="C16" s="5">
        <v>85175</v>
      </c>
      <c r="D16" s="5">
        <v>66099</v>
      </c>
    </row>
    <row r="17" spans="1:4" ht="14.25">
      <c r="A17" s="7" t="s">
        <v>52</v>
      </c>
      <c r="B17" s="19">
        <v>-1386</v>
      </c>
      <c r="C17" s="19">
        <v>-1912</v>
      </c>
      <c r="D17" s="5">
        <v>3127</v>
      </c>
    </row>
    <row r="18" spans="1:4" ht="18.75" customHeight="1">
      <c r="A18" s="7" t="s">
        <v>53</v>
      </c>
      <c r="B18" s="19">
        <v>1830</v>
      </c>
      <c r="C18" s="19">
        <v>4155</v>
      </c>
      <c r="D18" s="5">
        <v>4009</v>
      </c>
    </row>
    <row r="19" spans="1:4" ht="15">
      <c r="A19" s="6" t="s">
        <v>54</v>
      </c>
      <c r="B19" s="41">
        <f>SUM(B14:B18)</f>
        <v>292861</v>
      </c>
      <c r="C19" s="41">
        <f>SUM(C14:C18)</f>
        <v>255049</v>
      </c>
      <c r="D19" s="41">
        <f>SUM(D14:D18)</f>
        <v>224798</v>
      </c>
    </row>
    <row r="20" spans="1:4" ht="14.25">
      <c r="A20" s="7"/>
      <c r="B20" s="40"/>
      <c r="C20" s="62"/>
      <c r="D20" s="5"/>
    </row>
    <row r="21" spans="1:4" ht="17.25" customHeight="1">
      <c r="A21" s="7" t="s">
        <v>55</v>
      </c>
      <c r="B21" s="19">
        <f>B12+B19</f>
        <v>675016</v>
      </c>
      <c r="C21" s="19">
        <f>C12+C19</f>
        <v>678200</v>
      </c>
      <c r="D21" s="19">
        <f>D12+D19</f>
        <v>614898</v>
      </c>
    </row>
    <row r="22" spans="1:4" ht="17.25" customHeight="1">
      <c r="A22" s="7" t="s">
        <v>56</v>
      </c>
      <c r="B22" s="19">
        <v>-595016</v>
      </c>
      <c r="C22" s="19">
        <v>-536911</v>
      </c>
      <c r="D22" s="19">
        <v>-446766</v>
      </c>
    </row>
    <row r="23" spans="1:4" ht="15.75" thickBot="1">
      <c r="A23" s="132" t="s">
        <v>57</v>
      </c>
      <c r="B23" s="42">
        <f>SUM(B21:B22)</f>
        <v>80000</v>
      </c>
      <c r="C23" s="42">
        <f>SUM(C21:C22)</f>
        <v>141289</v>
      </c>
      <c r="D23" s="42">
        <f>SUM(D21:D22)</f>
        <v>168132</v>
      </c>
    </row>
    <row r="24" spans="1:4" ht="15.75" thickTop="1">
      <c r="A24" s="26"/>
      <c r="B24" s="41"/>
      <c r="C24" s="63"/>
      <c r="D24" s="63"/>
    </row>
    <row r="25" spans="1:4" ht="14.25">
      <c r="A25" s="133" t="s">
        <v>58</v>
      </c>
      <c r="B25" s="48">
        <v>-7200</v>
      </c>
      <c r="C25" s="48">
        <v>-11200</v>
      </c>
      <c r="D25" s="48">
        <v>-8004</v>
      </c>
    </row>
    <row r="26" spans="1:4" ht="15.75" thickBot="1">
      <c r="A26" s="132" t="s">
        <v>59</v>
      </c>
      <c r="B26" s="43">
        <f>B25+B23</f>
        <v>72800</v>
      </c>
      <c r="C26" s="43">
        <f>C25+C23</f>
        <v>130089</v>
      </c>
      <c r="D26" s="43">
        <f>D25+D23</f>
        <v>160128</v>
      </c>
    </row>
    <row r="27" spans="1:4" ht="15.75" thickTop="1">
      <c r="A27" s="28"/>
      <c r="B27" s="44"/>
      <c r="C27" s="44"/>
      <c r="D27" s="44"/>
    </row>
    <row r="28" spans="1:4" ht="15.75" thickBot="1">
      <c r="A28" s="134" t="s">
        <v>60</v>
      </c>
      <c r="B28" s="43">
        <f>B26</f>
        <v>72800</v>
      </c>
      <c r="C28" s="43">
        <f>C26</f>
        <v>130089</v>
      </c>
      <c r="D28" s="43">
        <f>D26</f>
        <v>160128</v>
      </c>
    </row>
    <row r="29" spans="1:4" ht="15.75" thickTop="1">
      <c r="A29" s="28"/>
      <c r="B29" s="24"/>
      <c r="C29" s="64"/>
      <c r="D29" s="18"/>
    </row>
    <row r="30" spans="1:4" ht="15">
      <c r="A30" s="28"/>
      <c r="B30" s="24"/>
      <c r="C30" s="64"/>
      <c r="D30" s="18"/>
    </row>
    <row r="31" spans="1:4" ht="15">
      <c r="A31" s="28"/>
      <c r="B31" s="24"/>
      <c r="C31" s="64"/>
      <c r="D31" s="18"/>
    </row>
    <row r="32" spans="1:4" ht="15">
      <c r="A32" s="28"/>
      <c r="B32" s="24"/>
      <c r="C32" s="64"/>
      <c r="D32" s="18"/>
    </row>
    <row r="33" spans="2:4" ht="15">
      <c r="B33" s="27"/>
      <c r="C33" s="64"/>
      <c r="D33" s="18"/>
    </row>
    <row r="34" spans="1:4" ht="14.25">
      <c r="A34" s="59" t="s">
        <v>33</v>
      </c>
      <c r="B34" s="59"/>
      <c r="C34" s="25"/>
      <c r="D34" s="59" t="s">
        <v>34</v>
      </c>
    </row>
    <row r="35" spans="1:3" ht="14.25">
      <c r="A35" s="59"/>
      <c r="B35" s="59"/>
      <c r="C35" s="25"/>
    </row>
    <row r="36" spans="1:3" ht="14.25">
      <c r="A36" s="59"/>
      <c r="B36" s="59"/>
      <c r="C36" s="25"/>
    </row>
    <row r="37" spans="1:4" ht="14.25">
      <c r="A37" s="137" t="s">
        <v>35</v>
      </c>
      <c r="B37" s="59"/>
      <c r="C37" s="25"/>
      <c r="D37" s="59" t="s">
        <v>36</v>
      </c>
    </row>
    <row r="38" spans="3:4" ht="14.25">
      <c r="C38" s="25"/>
      <c r="D38" s="25"/>
    </row>
    <row r="39" spans="2:4" ht="14.25">
      <c r="B39" s="20"/>
      <c r="C39" s="65"/>
      <c r="D39" s="65"/>
    </row>
    <row r="40" spans="3:4" ht="14.25">
      <c r="C40" s="65"/>
      <c r="D40" s="65"/>
    </row>
    <row r="41" spans="3:4" ht="14.25">
      <c r="C41" s="65"/>
      <c r="D41" s="65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5.28125" style="68" customWidth="1"/>
    <col min="2" max="3" width="18.8515625" style="68" customWidth="1"/>
    <col min="4" max="16384" width="9.140625" style="68" customWidth="1"/>
  </cols>
  <sheetData>
    <row r="1" spans="1:3" ht="12.75">
      <c r="A1" s="66"/>
      <c r="B1" s="67"/>
      <c r="C1" s="67"/>
    </row>
    <row r="2" spans="1:3" ht="15">
      <c r="A2" s="160" t="s">
        <v>99</v>
      </c>
      <c r="B2" s="161"/>
      <c r="C2" s="69"/>
    </row>
    <row r="3" spans="1:3" ht="15">
      <c r="A3" s="162" t="s">
        <v>100</v>
      </c>
      <c r="B3" s="163"/>
      <c r="C3" s="70"/>
    </row>
    <row r="5" spans="1:3" ht="66.75" customHeight="1">
      <c r="A5" s="71"/>
      <c r="B5" s="144" t="s">
        <v>62</v>
      </c>
      <c r="C5" s="144" t="s">
        <v>63</v>
      </c>
    </row>
    <row r="6" spans="1:3" ht="15">
      <c r="A6" s="146" t="s">
        <v>64</v>
      </c>
      <c r="B6" s="145" t="s">
        <v>61</v>
      </c>
      <c r="C6" s="145" t="s">
        <v>61</v>
      </c>
    </row>
    <row r="7" spans="1:3" ht="12">
      <c r="A7" s="147" t="s">
        <v>65</v>
      </c>
      <c r="B7" s="73">
        <v>897488</v>
      </c>
      <c r="C7" s="73">
        <v>736540</v>
      </c>
    </row>
    <row r="8" spans="1:3" ht="12">
      <c r="A8" s="147" t="s">
        <v>66</v>
      </c>
      <c r="B8" s="73">
        <v>-411706</v>
      </c>
      <c r="C8" s="73">
        <v>-294439</v>
      </c>
    </row>
    <row r="9" spans="1:3" ht="12">
      <c r="A9" s="147" t="s">
        <v>67</v>
      </c>
      <c r="B9" s="73">
        <v>181898</v>
      </c>
      <c r="C9" s="73">
        <v>168309</v>
      </c>
    </row>
    <row r="10" spans="1:3" ht="12">
      <c r="A10" s="147" t="s">
        <v>68</v>
      </c>
      <c r="B10" s="73">
        <v>-2478</v>
      </c>
      <c r="C10" s="73">
        <v>-678</v>
      </c>
    </row>
    <row r="11" spans="1:3" ht="12">
      <c r="A11" s="147" t="s">
        <v>69</v>
      </c>
      <c r="B11" s="73">
        <v>111072</v>
      </c>
      <c r="C11" s="73">
        <v>85175</v>
      </c>
    </row>
    <row r="12" spans="1:3" ht="12">
      <c r="A12" s="148" t="s">
        <v>70</v>
      </c>
      <c r="B12" s="73">
        <v>0</v>
      </c>
      <c r="C12" s="73">
        <v>4275</v>
      </c>
    </row>
    <row r="13" spans="1:3" ht="12">
      <c r="A13" s="148" t="s">
        <v>71</v>
      </c>
      <c r="B13" s="73">
        <v>827</v>
      </c>
      <c r="C13" s="73">
        <v>4273</v>
      </c>
    </row>
    <row r="14" spans="1:3" ht="12">
      <c r="A14" s="148" t="s">
        <v>72</v>
      </c>
      <c r="B14" s="74">
        <v>-528806</v>
      </c>
      <c r="C14" s="74">
        <v>-459505</v>
      </c>
    </row>
    <row r="15" spans="1:3" ht="12">
      <c r="A15" s="149" t="s">
        <v>73</v>
      </c>
      <c r="B15" s="73">
        <f>SUM(B7:B14)</f>
        <v>248295</v>
      </c>
      <c r="C15" s="73">
        <f>SUM(C7:C14)</f>
        <v>243950</v>
      </c>
    </row>
    <row r="16" spans="1:3" ht="12">
      <c r="A16" s="150" t="s">
        <v>74</v>
      </c>
      <c r="B16" s="73"/>
      <c r="C16" s="73"/>
    </row>
    <row r="17" spans="1:3" ht="24">
      <c r="A17" s="151" t="s">
        <v>75</v>
      </c>
      <c r="B17" s="73">
        <v>0</v>
      </c>
      <c r="C17" s="73">
        <v>144</v>
      </c>
    </row>
    <row r="18" spans="1:3" ht="12.75">
      <c r="A18" s="122" t="s">
        <v>12</v>
      </c>
      <c r="B18" s="73">
        <v>181576</v>
      </c>
      <c r="C18" s="73">
        <v>-206386</v>
      </c>
    </row>
    <row r="19" spans="1:3" ht="12">
      <c r="A19" s="148" t="s">
        <v>76</v>
      </c>
      <c r="B19" s="73">
        <v>137425</v>
      </c>
      <c r="C19" s="73">
        <v>538647</v>
      </c>
    </row>
    <row r="20" spans="1:3" ht="12">
      <c r="A20" s="148" t="s">
        <v>77</v>
      </c>
      <c r="B20" s="73">
        <v>-399261</v>
      </c>
      <c r="C20" s="73">
        <v>-241599</v>
      </c>
    </row>
    <row r="21" spans="1:3" ht="12">
      <c r="A21" s="148" t="s">
        <v>78</v>
      </c>
      <c r="B21" s="73">
        <v>1865</v>
      </c>
      <c r="C21" s="73">
        <v>-13271</v>
      </c>
    </row>
    <row r="22" spans="1:3" ht="12">
      <c r="A22" s="150" t="s">
        <v>79</v>
      </c>
      <c r="B22" s="73"/>
      <c r="C22" s="73"/>
    </row>
    <row r="23" spans="1:3" ht="12">
      <c r="A23" s="148" t="s">
        <v>76</v>
      </c>
      <c r="B23" s="73">
        <v>-51066</v>
      </c>
      <c r="C23" s="73">
        <v>-73939</v>
      </c>
    </row>
    <row r="24" spans="1:3" ht="19.5" customHeight="1">
      <c r="A24" s="148" t="s">
        <v>77</v>
      </c>
      <c r="B24" s="73">
        <v>512322</v>
      </c>
      <c r="C24" s="73">
        <v>397733</v>
      </c>
    </row>
    <row r="25" spans="1:3" ht="24">
      <c r="A25" s="151" t="s">
        <v>75</v>
      </c>
      <c r="B25" s="73">
        <v>4913</v>
      </c>
      <c r="C25" s="73">
        <v>0</v>
      </c>
    </row>
    <row r="26" spans="1:3" ht="12.75" thickBot="1">
      <c r="A26" s="148" t="s">
        <v>80</v>
      </c>
      <c r="B26" s="76">
        <v>-18771</v>
      </c>
      <c r="C26" s="73">
        <v>30499</v>
      </c>
    </row>
    <row r="27" spans="1:3" ht="12">
      <c r="A27" s="152" t="s">
        <v>81</v>
      </c>
      <c r="B27" s="75">
        <f>SUM(B15:B26)</f>
        <v>617298</v>
      </c>
      <c r="C27" s="75">
        <f>SUM(C15:C26)</f>
        <v>675778</v>
      </c>
    </row>
    <row r="28" spans="1:3" ht="12.75" thickBot="1">
      <c r="A28" s="153" t="s">
        <v>82</v>
      </c>
      <c r="B28" s="76">
        <v>-8879</v>
      </c>
      <c r="C28" s="77">
        <v>-11200</v>
      </c>
    </row>
    <row r="29" spans="1:3" ht="12.75" thickBot="1">
      <c r="A29" s="154" t="s">
        <v>83</v>
      </c>
      <c r="B29" s="78">
        <f>B27+B28</f>
        <v>608419</v>
      </c>
      <c r="C29" s="78">
        <f>C27+C28</f>
        <v>664578</v>
      </c>
    </row>
    <row r="30" spans="1:3" ht="12">
      <c r="A30" s="155" t="s">
        <v>84</v>
      </c>
      <c r="B30" s="75"/>
      <c r="C30" s="75"/>
    </row>
    <row r="31" spans="1:3" ht="12.75" thickBot="1">
      <c r="A31" s="153" t="s">
        <v>85</v>
      </c>
      <c r="B31" s="73">
        <v>-71727</v>
      </c>
      <c r="C31" s="73">
        <v>-93967</v>
      </c>
    </row>
    <row r="32" spans="1:3" ht="12">
      <c r="A32" s="156" t="s">
        <v>86</v>
      </c>
      <c r="B32" s="73">
        <v>1003</v>
      </c>
      <c r="C32" s="73">
        <v>0</v>
      </c>
    </row>
    <row r="33" spans="1:3" ht="12">
      <c r="A33" s="157" t="s">
        <v>87</v>
      </c>
      <c r="B33" s="73">
        <v>-8780</v>
      </c>
      <c r="C33" s="77">
        <v>0</v>
      </c>
    </row>
    <row r="34" spans="1:3" ht="12.75" thickBot="1">
      <c r="A34" s="158" t="s">
        <v>88</v>
      </c>
      <c r="B34" s="73">
        <v>0</v>
      </c>
      <c r="C34" s="79">
        <v>0</v>
      </c>
    </row>
    <row r="35" spans="1:3" ht="12">
      <c r="A35" s="80" t="s">
        <v>1</v>
      </c>
      <c r="B35" s="73">
        <v>154</v>
      </c>
      <c r="C35" s="81">
        <v>23</v>
      </c>
    </row>
    <row r="36" spans="1:3" ht="12.75" thickBot="1">
      <c r="A36" s="158" t="s">
        <v>89</v>
      </c>
      <c r="B36" s="76">
        <f>SUM(B31:B35)</f>
        <v>-79350</v>
      </c>
      <c r="C36" s="82">
        <f>SUM(C31:C35)</f>
        <v>-93944</v>
      </c>
    </row>
    <row r="37" spans="1:3" ht="12">
      <c r="A37" s="146" t="s">
        <v>90</v>
      </c>
      <c r="B37" s="75"/>
      <c r="C37" s="73"/>
    </row>
    <row r="38" spans="1:3" ht="12">
      <c r="A38" s="157" t="s">
        <v>91</v>
      </c>
      <c r="B38" s="73">
        <v>22291</v>
      </c>
      <c r="C38" s="73">
        <v>3186</v>
      </c>
    </row>
    <row r="39" spans="1:3" ht="12">
      <c r="A39" s="157" t="s">
        <v>92</v>
      </c>
      <c r="B39" s="83">
        <v>0</v>
      </c>
      <c r="C39" s="83">
        <v>0</v>
      </c>
    </row>
    <row r="40" spans="1:3" ht="12">
      <c r="A40" s="72" t="s">
        <v>93</v>
      </c>
      <c r="B40" s="84">
        <v>61</v>
      </c>
      <c r="C40" s="73">
        <v>115</v>
      </c>
    </row>
    <row r="41" spans="1:3" ht="12.75" thickBot="1">
      <c r="A41" s="153" t="s">
        <v>94</v>
      </c>
      <c r="B41" s="85">
        <v>-178</v>
      </c>
      <c r="C41" s="77">
        <v>-291</v>
      </c>
    </row>
    <row r="42" spans="1:3" ht="12.75" thickBot="1">
      <c r="A42" s="154" t="s">
        <v>83</v>
      </c>
      <c r="B42" s="86">
        <f>SUM(B38:B41)</f>
        <v>22174</v>
      </c>
      <c r="C42" s="86">
        <f>SUM(C38:C41)</f>
        <v>3010</v>
      </c>
    </row>
    <row r="43" spans="1:3" ht="24">
      <c r="A43" s="159" t="s">
        <v>95</v>
      </c>
      <c r="B43" s="73">
        <v>-26069</v>
      </c>
      <c r="C43" s="73">
        <v>-8127</v>
      </c>
    </row>
    <row r="44" spans="1:3" ht="12">
      <c r="A44" s="159" t="s">
        <v>96</v>
      </c>
      <c r="B44" s="73">
        <f>B29+B36+B42+B43</f>
        <v>525174</v>
      </c>
      <c r="C44" s="73">
        <f>C29+C36+C42+C43</f>
        <v>565517</v>
      </c>
    </row>
    <row r="45" spans="1:3" ht="12">
      <c r="A45" s="157" t="s">
        <v>97</v>
      </c>
      <c r="B45" s="73">
        <v>2495697</v>
      </c>
      <c r="C45" s="73">
        <v>2007422</v>
      </c>
    </row>
    <row r="46" spans="1:3" ht="12">
      <c r="A46" s="146" t="s">
        <v>98</v>
      </c>
      <c r="B46" s="87">
        <f>SUM(B44:B45)</f>
        <v>3020871</v>
      </c>
      <c r="C46" s="87">
        <f>SUM(C44:C45)</f>
        <v>2572939</v>
      </c>
    </row>
    <row r="47" spans="1:3" ht="12">
      <c r="A47" s="88"/>
      <c r="B47" s="89"/>
      <c r="C47" s="89"/>
    </row>
    <row r="48" spans="1:3" ht="12">
      <c r="A48" s="88"/>
      <c r="B48" s="89"/>
      <c r="C48" s="89"/>
    </row>
    <row r="49" spans="1:246" ht="14.25">
      <c r="A49" s="59"/>
      <c r="B49" s="14"/>
      <c r="C49" s="16"/>
      <c r="D49" s="16"/>
      <c r="E49" s="59"/>
      <c r="F49" s="16"/>
      <c r="H49" s="59"/>
      <c r="I49" s="16"/>
      <c r="J49" s="16"/>
      <c r="L49" s="59"/>
      <c r="M49" s="16"/>
      <c r="N49" s="16"/>
      <c r="P49" s="59"/>
      <c r="Q49" s="16"/>
      <c r="R49" s="16"/>
      <c r="T49" s="59"/>
      <c r="U49" s="16"/>
      <c r="V49" s="16"/>
      <c r="X49" s="59"/>
      <c r="Y49" s="16"/>
      <c r="Z49" s="16"/>
      <c r="AB49" s="59"/>
      <c r="AC49" s="16"/>
      <c r="AD49" s="16"/>
      <c r="AF49" s="59"/>
      <c r="AG49" s="16"/>
      <c r="AH49" s="16"/>
      <c r="AJ49" s="59"/>
      <c r="AK49" s="16"/>
      <c r="AL49" s="16"/>
      <c r="AN49" s="59"/>
      <c r="AO49" s="16"/>
      <c r="AP49" s="16"/>
      <c r="AR49" s="59"/>
      <c r="AS49" s="16"/>
      <c r="AT49" s="16"/>
      <c r="AV49" s="59"/>
      <c r="AW49" s="16"/>
      <c r="AX49" s="16"/>
      <c r="AZ49" s="59"/>
      <c r="BA49" s="16"/>
      <c r="BB49" s="16"/>
      <c r="BD49" s="59"/>
      <c r="BE49" s="16"/>
      <c r="BF49" s="16"/>
      <c r="BH49" s="59"/>
      <c r="BI49" s="16"/>
      <c r="BJ49" s="16"/>
      <c r="BL49" s="59"/>
      <c r="BM49" s="16"/>
      <c r="BN49" s="16"/>
      <c r="BP49" s="59"/>
      <c r="BQ49" s="16"/>
      <c r="BR49" s="16"/>
      <c r="BT49" s="59"/>
      <c r="BU49" s="16"/>
      <c r="BV49" s="16"/>
      <c r="BX49" s="59"/>
      <c r="BY49" s="16"/>
      <c r="BZ49" s="16"/>
      <c r="CB49" s="59"/>
      <c r="CC49" s="16"/>
      <c r="CD49" s="16"/>
      <c r="CF49" s="59"/>
      <c r="CG49" s="16"/>
      <c r="CH49" s="16"/>
      <c r="CJ49" s="59"/>
      <c r="CK49" s="16"/>
      <c r="CL49" s="16"/>
      <c r="CN49" s="59"/>
      <c r="CO49" s="16"/>
      <c r="CP49" s="16"/>
      <c r="CR49" s="59"/>
      <c r="CS49" s="16"/>
      <c r="CT49" s="16"/>
      <c r="CV49" s="59"/>
      <c r="CW49" s="16"/>
      <c r="CX49" s="16"/>
      <c r="CZ49" s="59"/>
      <c r="DA49" s="16"/>
      <c r="DB49" s="16"/>
      <c r="DD49" s="59"/>
      <c r="DE49" s="16"/>
      <c r="DF49" s="16"/>
      <c r="DH49" s="59"/>
      <c r="DI49" s="16"/>
      <c r="DJ49" s="16"/>
      <c r="DL49" s="59"/>
      <c r="DM49" s="16"/>
      <c r="DN49" s="16"/>
      <c r="DP49" s="59"/>
      <c r="DQ49" s="16"/>
      <c r="DR49" s="16"/>
      <c r="DT49" s="59"/>
      <c r="DU49" s="16"/>
      <c r="DV49" s="16"/>
      <c r="DX49" s="59"/>
      <c r="DY49" s="16"/>
      <c r="DZ49" s="16"/>
      <c r="EB49" s="59"/>
      <c r="EC49" s="16"/>
      <c r="ED49" s="16"/>
      <c r="EF49" s="59"/>
      <c r="EG49" s="16"/>
      <c r="EH49" s="16"/>
      <c r="EJ49" s="59"/>
      <c r="EK49" s="16"/>
      <c r="EL49" s="16"/>
      <c r="EN49" s="59"/>
      <c r="EO49" s="16"/>
      <c r="EP49" s="16"/>
      <c r="ER49" s="59"/>
      <c r="ES49" s="16"/>
      <c r="ET49" s="16"/>
      <c r="EV49" s="59"/>
      <c r="EW49" s="16"/>
      <c r="EX49" s="16"/>
      <c r="EZ49" s="59"/>
      <c r="FA49" s="16"/>
      <c r="FB49" s="16"/>
      <c r="FD49" s="59"/>
      <c r="FE49" s="16"/>
      <c r="FF49" s="16"/>
      <c r="FH49" s="59"/>
      <c r="FI49" s="16"/>
      <c r="FJ49" s="16"/>
      <c r="FL49" s="59"/>
      <c r="FM49" s="16"/>
      <c r="FN49" s="16"/>
      <c r="FP49" s="59"/>
      <c r="FQ49" s="16"/>
      <c r="FR49" s="16"/>
      <c r="FT49" s="59"/>
      <c r="FU49" s="16"/>
      <c r="FV49" s="16"/>
      <c r="FX49" s="59"/>
      <c r="FY49" s="16"/>
      <c r="FZ49" s="16"/>
      <c r="GB49" s="59"/>
      <c r="GC49" s="16"/>
      <c r="GD49" s="16"/>
      <c r="GF49" s="59"/>
      <c r="GG49" s="16"/>
      <c r="GH49" s="16"/>
      <c r="GJ49" s="59"/>
      <c r="GK49" s="16"/>
      <c r="GL49" s="16"/>
      <c r="GN49" s="59"/>
      <c r="GO49" s="16"/>
      <c r="GP49" s="16"/>
      <c r="GR49" s="59"/>
      <c r="GS49" s="16"/>
      <c r="GT49" s="16"/>
      <c r="GV49" s="59"/>
      <c r="GW49" s="16"/>
      <c r="GX49" s="16"/>
      <c r="GZ49" s="59"/>
      <c r="HA49" s="16"/>
      <c r="HB49" s="16"/>
      <c r="HD49" s="59"/>
      <c r="HE49" s="16"/>
      <c r="HF49" s="16"/>
      <c r="HH49" s="59"/>
      <c r="HI49" s="16"/>
      <c r="HJ49" s="16"/>
      <c r="HL49" s="59"/>
      <c r="HM49" s="16"/>
      <c r="HN49" s="16"/>
      <c r="HP49" s="59"/>
      <c r="HQ49" s="16"/>
      <c r="HR49" s="16"/>
      <c r="HT49" s="59"/>
      <c r="HU49" s="16"/>
      <c r="HV49" s="16"/>
      <c r="HX49" s="59"/>
      <c r="HY49" s="16"/>
      <c r="HZ49" s="16"/>
      <c r="IB49" s="59"/>
      <c r="IC49" s="16"/>
      <c r="ID49" s="16"/>
      <c r="IF49" s="59"/>
      <c r="IG49" s="16"/>
      <c r="IH49" s="16"/>
      <c r="IJ49" s="59"/>
      <c r="IK49" s="16"/>
      <c r="IL49" s="16"/>
    </row>
    <row r="50" spans="1:246" ht="14.25">
      <c r="A50" s="68" t="s">
        <v>33</v>
      </c>
      <c r="C50" s="65" t="s">
        <v>34</v>
      </c>
      <c r="D50" s="16"/>
      <c r="E50" s="59"/>
      <c r="F50" s="16"/>
      <c r="H50" s="59"/>
      <c r="I50" s="16"/>
      <c r="J50" s="16"/>
      <c r="L50" s="59"/>
      <c r="M50" s="16"/>
      <c r="N50" s="16"/>
      <c r="P50" s="59"/>
      <c r="Q50" s="16"/>
      <c r="R50" s="16"/>
      <c r="T50" s="59"/>
      <c r="U50" s="16"/>
      <c r="V50" s="16"/>
      <c r="X50" s="59"/>
      <c r="Y50" s="16"/>
      <c r="Z50" s="16"/>
      <c r="AB50" s="59"/>
      <c r="AC50" s="16"/>
      <c r="AD50" s="16"/>
      <c r="AF50" s="59"/>
      <c r="AG50" s="16"/>
      <c r="AH50" s="16"/>
      <c r="AJ50" s="59"/>
      <c r="AK50" s="16"/>
      <c r="AL50" s="16"/>
      <c r="AN50" s="59"/>
      <c r="AO50" s="16"/>
      <c r="AP50" s="16"/>
      <c r="AR50" s="59"/>
      <c r="AS50" s="16"/>
      <c r="AT50" s="16"/>
      <c r="AV50" s="59"/>
      <c r="AW50" s="16"/>
      <c r="AX50" s="16"/>
      <c r="AZ50" s="59"/>
      <c r="BA50" s="16"/>
      <c r="BB50" s="16"/>
      <c r="BD50" s="59"/>
      <c r="BE50" s="16"/>
      <c r="BF50" s="16"/>
      <c r="BH50" s="59"/>
      <c r="BI50" s="16"/>
      <c r="BJ50" s="16"/>
      <c r="BL50" s="59"/>
      <c r="BM50" s="16"/>
      <c r="BN50" s="16"/>
      <c r="BP50" s="59"/>
      <c r="BQ50" s="16"/>
      <c r="BR50" s="16"/>
      <c r="BT50" s="59"/>
      <c r="BU50" s="16"/>
      <c r="BV50" s="16"/>
      <c r="BX50" s="59"/>
      <c r="BY50" s="16"/>
      <c r="BZ50" s="16"/>
      <c r="CB50" s="59"/>
      <c r="CC50" s="16"/>
      <c r="CD50" s="16"/>
      <c r="CF50" s="59"/>
      <c r="CG50" s="16"/>
      <c r="CH50" s="16"/>
      <c r="CJ50" s="59"/>
      <c r="CK50" s="16"/>
      <c r="CL50" s="16"/>
      <c r="CN50" s="59"/>
      <c r="CO50" s="16"/>
      <c r="CP50" s="16"/>
      <c r="CR50" s="59"/>
      <c r="CS50" s="16"/>
      <c r="CT50" s="16"/>
      <c r="CV50" s="59"/>
      <c r="CW50" s="16"/>
      <c r="CX50" s="16"/>
      <c r="CZ50" s="59"/>
      <c r="DA50" s="16"/>
      <c r="DB50" s="16"/>
      <c r="DD50" s="59"/>
      <c r="DE50" s="16"/>
      <c r="DF50" s="16"/>
      <c r="DH50" s="59"/>
      <c r="DI50" s="16"/>
      <c r="DJ50" s="16"/>
      <c r="DL50" s="59"/>
      <c r="DM50" s="16"/>
      <c r="DN50" s="16"/>
      <c r="DP50" s="59"/>
      <c r="DQ50" s="16"/>
      <c r="DR50" s="16"/>
      <c r="DT50" s="59"/>
      <c r="DU50" s="16"/>
      <c r="DV50" s="16"/>
      <c r="DX50" s="59"/>
      <c r="DY50" s="16"/>
      <c r="DZ50" s="16"/>
      <c r="EB50" s="59"/>
      <c r="EC50" s="16"/>
      <c r="ED50" s="16"/>
      <c r="EF50" s="59"/>
      <c r="EG50" s="16"/>
      <c r="EH50" s="16"/>
      <c r="EJ50" s="59"/>
      <c r="EK50" s="16"/>
      <c r="EL50" s="16"/>
      <c r="EN50" s="59"/>
      <c r="EO50" s="16"/>
      <c r="EP50" s="16"/>
      <c r="ER50" s="59"/>
      <c r="ES50" s="16"/>
      <c r="ET50" s="16"/>
      <c r="EV50" s="59"/>
      <c r="EW50" s="16"/>
      <c r="EX50" s="16"/>
      <c r="EZ50" s="59"/>
      <c r="FA50" s="16"/>
      <c r="FB50" s="16"/>
      <c r="FD50" s="59"/>
      <c r="FE50" s="16"/>
      <c r="FF50" s="16"/>
      <c r="FH50" s="59"/>
      <c r="FI50" s="16"/>
      <c r="FJ50" s="16"/>
      <c r="FL50" s="59"/>
      <c r="FM50" s="16"/>
      <c r="FN50" s="16"/>
      <c r="FP50" s="59"/>
      <c r="FQ50" s="16"/>
      <c r="FR50" s="16"/>
      <c r="FT50" s="59"/>
      <c r="FU50" s="16"/>
      <c r="FV50" s="16"/>
      <c r="FX50" s="59"/>
      <c r="FY50" s="16"/>
      <c r="FZ50" s="16"/>
      <c r="GB50" s="59"/>
      <c r="GC50" s="16"/>
      <c r="GD50" s="16"/>
      <c r="GF50" s="59"/>
      <c r="GG50" s="16"/>
      <c r="GH50" s="16"/>
      <c r="GJ50" s="59"/>
      <c r="GK50" s="16"/>
      <c r="GL50" s="16"/>
      <c r="GN50" s="59"/>
      <c r="GO50" s="16"/>
      <c r="GP50" s="16"/>
      <c r="GR50" s="59"/>
      <c r="GS50" s="16"/>
      <c r="GT50" s="16"/>
      <c r="GV50" s="59"/>
      <c r="GW50" s="16"/>
      <c r="GX50" s="16"/>
      <c r="GZ50" s="59"/>
      <c r="HA50" s="16"/>
      <c r="HB50" s="16"/>
      <c r="HD50" s="59"/>
      <c r="HE50" s="16"/>
      <c r="HF50" s="16"/>
      <c r="HH50" s="59"/>
      <c r="HI50" s="16"/>
      <c r="HJ50" s="16"/>
      <c r="HL50" s="59"/>
      <c r="HM50" s="16"/>
      <c r="HN50" s="16"/>
      <c r="HP50" s="59"/>
      <c r="HQ50" s="16"/>
      <c r="HR50" s="16"/>
      <c r="HT50" s="59"/>
      <c r="HU50" s="16"/>
      <c r="HV50" s="16"/>
      <c r="HX50" s="59"/>
      <c r="HY50" s="16"/>
      <c r="HZ50" s="16"/>
      <c r="IB50" s="59"/>
      <c r="IC50" s="16"/>
      <c r="ID50" s="16"/>
      <c r="IF50" s="59"/>
      <c r="IG50" s="16"/>
      <c r="IH50" s="16"/>
      <c r="IJ50" s="59"/>
      <c r="IK50" s="16"/>
      <c r="IL50" s="16"/>
    </row>
    <row r="51" spans="4:246" ht="14.25">
      <c r="D51" s="16"/>
      <c r="E51" s="59"/>
      <c r="F51" s="16"/>
      <c r="H51" s="59"/>
      <c r="I51" s="16"/>
      <c r="J51" s="16"/>
      <c r="L51" s="59"/>
      <c r="M51" s="16"/>
      <c r="N51" s="16"/>
      <c r="P51" s="59"/>
      <c r="Q51" s="16"/>
      <c r="R51" s="16"/>
      <c r="T51" s="59"/>
      <c r="U51" s="16"/>
      <c r="V51" s="16"/>
      <c r="X51" s="59"/>
      <c r="Y51" s="16"/>
      <c r="Z51" s="16"/>
      <c r="AB51" s="59"/>
      <c r="AC51" s="16"/>
      <c r="AD51" s="16"/>
      <c r="AF51" s="59"/>
      <c r="AG51" s="16"/>
      <c r="AH51" s="16"/>
      <c r="AJ51" s="59"/>
      <c r="AK51" s="16"/>
      <c r="AL51" s="16"/>
      <c r="AN51" s="59"/>
      <c r="AO51" s="16"/>
      <c r="AP51" s="16"/>
      <c r="AR51" s="59"/>
      <c r="AS51" s="16"/>
      <c r="AT51" s="16"/>
      <c r="AV51" s="59"/>
      <c r="AW51" s="16"/>
      <c r="AX51" s="16"/>
      <c r="AZ51" s="59"/>
      <c r="BA51" s="16"/>
      <c r="BB51" s="16"/>
      <c r="BD51" s="59"/>
      <c r="BE51" s="16"/>
      <c r="BF51" s="16"/>
      <c r="BH51" s="59"/>
      <c r="BI51" s="16"/>
      <c r="BJ51" s="16"/>
      <c r="BL51" s="59"/>
      <c r="BM51" s="16"/>
      <c r="BN51" s="16"/>
      <c r="BP51" s="59"/>
      <c r="BQ51" s="16"/>
      <c r="BR51" s="16"/>
      <c r="BT51" s="59"/>
      <c r="BU51" s="16"/>
      <c r="BV51" s="16"/>
      <c r="BX51" s="59"/>
      <c r="BY51" s="16"/>
      <c r="BZ51" s="16"/>
      <c r="CB51" s="59"/>
      <c r="CC51" s="16"/>
      <c r="CD51" s="16"/>
      <c r="CF51" s="59"/>
      <c r="CG51" s="16"/>
      <c r="CH51" s="16"/>
      <c r="CJ51" s="59"/>
      <c r="CK51" s="16"/>
      <c r="CL51" s="16"/>
      <c r="CN51" s="59"/>
      <c r="CO51" s="16"/>
      <c r="CP51" s="16"/>
      <c r="CR51" s="59"/>
      <c r="CS51" s="16"/>
      <c r="CT51" s="16"/>
      <c r="CV51" s="59"/>
      <c r="CW51" s="16"/>
      <c r="CX51" s="16"/>
      <c r="CZ51" s="59"/>
      <c r="DA51" s="16"/>
      <c r="DB51" s="16"/>
      <c r="DD51" s="59"/>
      <c r="DE51" s="16"/>
      <c r="DF51" s="16"/>
      <c r="DH51" s="59"/>
      <c r="DI51" s="16"/>
      <c r="DJ51" s="16"/>
      <c r="DL51" s="59"/>
      <c r="DM51" s="16"/>
      <c r="DN51" s="16"/>
      <c r="DP51" s="59"/>
      <c r="DQ51" s="16"/>
      <c r="DR51" s="16"/>
      <c r="DT51" s="59"/>
      <c r="DU51" s="16"/>
      <c r="DV51" s="16"/>
      <c r="DX51" s="59"/>
      <c r="DY51" s="16"/>
      <c r="DZ51" s="16"/>
      <c r="EB51" s="59"/>
      <c r="EC51" s="16"/>
      <c r="ED51" s="16"/>
      <c r="EF51" s="59"/>
      <c r="EG51" s="16"/>
      <c r="EH51" s="16"/>
      <c r="EJ51" s="59"/>
      <c r="EK51" s="16"/>
      <c r="EL51" s="16"/>
      <c r="EN51" s="59"/>
      <c r="EO51" s="16"/>
      <c r="EP51" s="16"/>
      <c r="ER51" s="59"/>
      <c r="ES51" s="16"/>
      <c r="ET51" s="16"/>
      <c r="EV51" s="59"/>
      <c r="EW51" s="16"/>
      <c r="EX51" s="16"/>
      <c r="EZ51" s="59"/>
      <c r="FA51" s="16"/>
      <c r="FB51" s="16"/>
      <c r="FD51" s="59"/>
      <c r="FE51" s="16"/>
      <c r="FF51" s="16"/>
      <c r="FH51" s="59"/>
      <c r="FI51" s="16"/>
      <c r="FJ51" s="16"/>
      <c r="FL51" s="59"/>
      <c r="FM51" s="16"/>
      <c r="FN51" s="16"/>
      <c r="FP51" s="59"/>
      <c r="FQ51" s="16"/>
      <c r="FR51" s="16"/>
      <c r="FT51" s="59"/>
      <c r="FU51" s="16"/>
      <c r="FV51" s="16"/>
      <c r="FX51" s="59"/>
      <c r="FY51" s="16"/>
      <c r="FZ51" s="16"/>
      <c r="GB51" s="59"/>
      <c r="GC51" s="16"/>
      <c r="GD51" s="16"/>
      <c r="GF51" s="59"/>
      <c r="GG51" s="16"/>
      <c r="GH51" s="16"/>
      <c r="GJ51" s="59"/>
      <c r="GK51" s="16"/>
      <c r="GL51" s="16"/>
      <c r="GN51" s="59"/>
      <c r="GO51" s="16"/>
      <c r="GP51" s="16"/>
      <c r="GR51" s="59"/>
      <c r="GS51" s="16"/>
      <c r="GT51" s="16"/>
      <c r="GV51" s="59"/>
      <c r="GW51" s="16"/>
      <c r="GX51" s="16"/>
      <c r="GZ51" s="59"/>
      <c r="HA51" s="16"/>
      <c r="HB51" s="16"/>
      <c r="HD51" s="59"/>
      <c r="HE51" s="16"/>
      <c r="HF51" s="16"/>
      <c r="HH51" s="59"/>
      <c r="HI51" s="16"/>
      <c r="HJ51" s="16"/>
      <c r="HL51" s="59"/>
      <c r="HM51" s="16"/>
      <c r="HN51" s="16"/>
      <c r="HP51" s="59"/>
      <c r="HQ51" s="16"/>
      <c r="HR51" s="16"/>
      <c r="HT51" s="59"/>
      <c r="HU51" s="16"/>
      <c r="HV51" s="16"/>
      <c r="HX51" s="59"/>
      <c r="HY51" s="16"/>
      <c r="HZ51" s="16"/>
      <c r="IB51" s="59"/>
      <c r="IC51" s="16"/>
      <c r="ID51" s="16"/>
      <c r="IF51" s="59"/>
      <c r="IG51" s="16"/>
      <c r="IH51" s="16"/>
      <c r="IJ51" s="59"/>
      <c r="IK51" s="16"/>
      <c r="IL51" s="16"/>
    </row>
    <row r="52" spans="4:246" ht="14.25">
      <c r="D52" s="16"/>
      <c r="E52" s="59"/>
      <c r="F52" s="16"/>
      <c r="H52" s="59"/>
      <c r="I52" s="16"/>
      <c r="J52" s="16"/>
      <c r="L52" s="59"/>
      <c r="M52" s="16"/>
      <c r="N52" s="16"/>
      <c r="P52" s="59"/>
      <c r="Q52" s="16"/>
      <c r="R52" s="16"/>
      <c r="T52" s="59"/>
      <c r="U52" s="16"/>
      <c r="V52" s="16"/>
      <c r="X52" s="59"/>
      <c r="Y52" s="16"/>
      <c r="Z52" s="16"/>
      <c r="AB52" s="59"/>
      <c r="AC52" s="16"/>
      <c r="AD52" s="16"/>
      <c r="AF52" s="59"/>
      <c r="AG52" s="16"/>
      <c r="AH52" s="16"/>
      <c r="AJ52" s="59"/>
      <c r="AK52" s="16"/>
      <c r="AL52" s="16"/>
      <c r="AN52" s="59"/>
      <c r="AO52" s="16"/>
      <c r="AP52" s="16"/>
      <c r="AR52" s="59"/>
      <c r="AS52" s="16"/>
      <c r="AT52" s="16"/>
      <c r="AV52" s="59"/>
      <c r="AW52" s="16"/>
      <c r="AX52" s="16"/>
      <c r="AZ52" s="59"/>
      <c r="BA52" s="16"/>
      <c r="BB52" s="16"/>
      <c r="BD52" s="59"/>
      <c r="BE52" s="16"/>
      <c r="BF52" s="16"/>
      <c r="BH52" s="59"/>
      <c r="BI52" s="16"/>
      <c r="BJ52" s="16"/>
      <c r="BL52" s="59"/>
      <c r="BM52" s="16"/>
      <c r="BN52" s="16"/>
      <c r="BP52" s="59"/>
      <c r="BQ52" s="16"/>
      <c r="BR52" s="16"/>
      <c r="BT52" s="59"/>
      <c r="BU52" s="16"/>
      <c r="BV52" s="16"/>
      <c r="BX52" s="59"/>
      <c r="BY52" s="16"/>
      <c r="BZ52" s="16"/>
      <c r="CB52" s="59"/>
      <c r="CC52" s="16"/>
      <c r="CD52" s="16"/>
      <c r="CF52" s="59"/>
      <c r="CG52" s="16"/>
      <c r="CH52" s="16"/>
      <c r="CJ52" s="59"/>
      <c r="CK52" s="16"/>
      <c r="CL52" s="16"/>
      <c r="CN52" s="59"/>
      <c r="CO52" s="16"/>
      <c r="CP52" s="16"/>
      <c r="CR52" s="59"/>
      <c r="CS52" s="16"/>
      <c r="CT52" s="16"/>
      <c r="CV52" s="59"/>
      <c r="CW52" s="16"/>
      <c r="CX52" s="16"/>
      <c r="CZ52" s="59"/>
      <c r="DA52" s="16"/>
      <c r="DB52" s="16"/>
      <c r="DD52" s="59"/>
      <c r="DE52" s="16"/>
      <c r="DF52" s="16"/>
      <c r="DH52" s="59"/>
      <c r="DI52" s="16"/>
      <c r="DJ52" s="16"/>
      <c r="DL52" s="59"/>
      <c r="DM52" s="16"/>
      <c r="DN52" s="16"/>
      <c r="DP52" s="59"/>
      <c r="DQ52" s="16"/>
      <c r="DR52" s="16"/>
      <c r="DT52" s="59"/>
      <c r="DU52" s="16"/>
      <c r="DV52" s="16"/>
      <c r="DX52" s="59"/>
      <c r="DY52" s="16"/>
      <c r="DZ52" s="16"/>
      <c r="EB52" s="59"/>
      <c r="EC52" s="16"/>
      <c r="ED52" s="16"/>
      <c r="EF52" s="59"/>
      <c r="EG52" s="16"/>
      <c r="EH52" s="16"/>
      <c r="EJ52" s="59"/>
      <c r="EK52" s="16"/>
      <c r="EL52" s="16"/>
      <c r="EN52" s="59"/>
      <c r="EO52" s="16"/>
      <c r="EP52" s="16"/>
      <c r="ER52" s="59"/>
      <c r="ES52" s="16"/>
      <c r="ET52" s="16"/>
      <c r="EV52" s="59"/>
      <c r="EW52" s="16"/>
      <c r="EX52" s="16"/>
      <c r="EZ52" s="59"/>
      <c r="FA52" s="16"/>
      <c r="FB52" s="16"/>
      <c r="FD52" s="59"/>
      <c r="FE52" s="16"/>
      <c r="FF52" s="16"/>
      <c r="FH52" s="59"/>
      <c r="FI52" s="16"/>
      <c r="FJ52" s="16"/>
      <c r="FL52" s="59"/>
      <c r="FM52" s="16"/>
      <c r="FN52" s="16"/>
      <c r="FP52" s="59"/>
      <c r="FQ52" s="16"/>
      <c r="FR52" s="16"/>
      <c r="FT52" s="59"/>
      <c r="FU52" s="16"/>
      <c r="FV52" s="16"/>
      <c r="FX52" s="59"/>
      <c r="FY52" s="16"/>
      <c r="FZ52" s="16"/>
      <c r="GB52" s="59"/>
      <c r="GC52" s="16"/>
      <c r="GD52" s="16"/>
      <c r="GF52" s="59"/>
      <c r="GG52" s="16"/>
      <c r="GH52" s="16"/>
      <c r="GJ52" s="59"/>
      <c r="GK52" s="16"/>
      <c r="GL52" s="16"/>
      <c r="GN52" s="59"/>
      <c r="GO52" s="16"/>
      <c r="GP52" s="16"/>
      <c r="GR52" s="59"/>
      <c r="GS52" s="16"/>
      <c r="GT52" s="16"/>
      <c r="GV52" s="59"/>
      <c r="GW52" s="16"/>
      <c r="GX52" s="16"/>
      <c r="GZ52" s="59"/>
      <c r="HA52" s="16"/>
      <c r="HB52" s="16"/>
      <c r="HD52" s="59"/>
      <c r="HE52" s="16"/>
      <c r="HF52" s="16"/>
      <c r="HH52" s="59"/>
      <c r="HI52" s="16"/>
      <c r="HJ52" s="16"/>
      <c r="HL52" s="59"/>
      <c r="HM52" s="16"/>
      <c r="HN52" s="16"/>
      <c r="HP52" s="59"/>
      <c r="HQ52" s="16"/>
      <c r="HR52" s="16"/>
      <c r="HT52" s="59"/>
      <c r="HU52" s="16"/>
      <c r="HV52" s="16"/>
      <c r="HX52" s="59"/>
      <c r="HY52" s="16"/>
      <c r="HZ52" s="16"/>
      <c r="IB52" s="59"/>
      <c r="IC52" s="16"/>
      <c r="ID52" s="16"/>
      <c r="IF52" s="59"/>
      <c r="IG52" s="16"/>
      <c r="IH52" s="16"/>
      <c r="IJ52" s="59"/>
      <c r="IK52" s="16"/>
      <c r="IL52" s="16"/>
    </row>
    <row r="53" spans="1:3" ht="12.75">
      <c r="A53" s="131" t="s">
        <v>35</v>
      </c>
      <c r="C53" s="65" t="s">
        <v>36</v>
      </c>
    </row>
    <row r="54" spans="1:3" ht="14.25">
      <c r="A54" s="59"/>
      <c r="B54" s="59"/>
      <c r="C54" s="59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2.28125" style="93" customWidth="1"/>
    <col min="2" max="2" width="12.7109375" style="93" customWidth="1"/>
    <col min="3" max="3" width="19.28125" style="93" customWidth="1"/>
    <col min="4" max="4" width="13.140625" style="93" customWidth="1"/>
    <col min="5" max="5" width="19.28125" style="93" customWidth="1"/>
    <col min="6" max="6" width="14.00390625" style="93" customWidth="1"/>
    <col min="8" max="8" width="16.28125" style="93" customWidth="1"/>
    <col min="9" max="16384" width="9.140625" style="93" customWidth="1"/>
  </cols>
  <sheetData>
    <row r="1" spans="1:2" ht="15.75">
      <c r="A1" s="91"/>
      <c r="B1" s="92"/>
    </row>
    <row r="2" spans="1:2" ht="15.75">
      <c r="A2" s="91"/>
      <c r="B2" s="92"/>
    </row>
    <row r="3" spans="1:6" ht="13.5" customHeight="1">
      <c r="A3" s="91"/>
      <c r="C3" s="92"/>
      <c r="D3" s="92"/>
      <c r="E3" s="92"/>
      <c r="F3" s="92"/>
    </row>
    <row r="4" spans="1:6" ht="18" customHeight="1">
      <c r="A4" s="167" t="s">
        <v>99</v>
      </c>
      <c r="B4" s="168"/>
      <c r="C4" s="168"/>
      <c r="D4" s="168"/>
      <c r="E4" s="168"/>
      <c r="F4" s="94"/>
    </row>
    <row r="5" spans="1:6" ht="13.5" customHeight="1">
      <c r="A5" s="167" t="s">
        <v>112</v>
      </c>
      <c r="B5" s="162"/>
      <c r="C5" s="162"/>
      <c r="D5" s="162"/>
      <c r="E5" s="162"/>
      <c r="F5" s="95"/>
    </row>
    <row r="6" spans="1:6" ht="12.75" customHeight="1">
      <c r="A6" s="96"/>
      <c r="B6" s="95"/>
      <c r="C6" s="95"/>
      <c r="D6" s="95"/>
      <c r="E6" s="95"/>
      <c r="F6" s="95"/>
    </row>
    <row r="7" spans="1:6" s="99" customFormat="1" ht="46.5" customHeight="1">
      <c r="A7" s="97"/>
      <c r="B7" s="98" t="s">
        <v>101</v>
      </c>
      <c r="C7" s="98" t="s">
        <v>102</v>
      </c>
      <c r="D7" s="98" t="s">
        <v>103</v>
      </c>
      <c r="E7" s="98" t="s">
        <v>28</v>
      </c>
      <c r="F7" s="98" t="s">
        <v>104</v>
      </c>
    </row>
    <row r="8" spans="1:6" s="99" customFormat="1" ht="15">
      <c r="A8" s="100"/>
      <c r="B8" s="101"/>
      <c r="C8" s="101"/>
      <c r="D8" s="101"/>
      <c r="E8" s="101"/>
      <c r="F8" s="101"/>
    </row>
    <row r="9" spans="1:6" ht="15" customHeight="1">
      <c r="A9" s="166" t="s">
        <v>109</v>
      </c>
      <c r="B9" s="103">
        <v>781987</v>
      </c>
      <c r="C9" s="103">
        <v>350</v>
      </c>
      <c r="D9" s="37">
        <v>0</v>
      </c>
      <c r="E9" s="103">
        <v>197393</v>
      </c>
      <c r="F9" s="103">
        <f>SUM(B9:E9)</f>
        <v>979730</v>
      </c>
    </row>
    <row r="10" spans="1:6" ht="15" customHeight="1">
      <c r="A10" s="102"/>
      <c r="B10" s="104"/>
      <c r="C10" s="104"/>
      <c r="D10" s="104"/>
      <c r="E10" s="104"/>
      <c r="F10" s="104"/>
    </row>
    <row r="11" spans="1:6" ht="15" customHeight="1">
      <c r="A11" s="164" t="s">
        <v>105</v>
      </c>
      <c r="B11" s="37">
        <v>0</v>
      </c>
      <c r="C11" s="37">
        <v>0</v>
      </c>
      <c r="D11" s="5">
        <v>0</v>
      </c>
      <c r="E11" s="37">
        <v>0</v>
      </c>
      <c r="F11" s="105">
        <f>SUM(B11:E11)</f>
        <v>0</v>
      </c>
    </row>
    <row r="12" spans="1:6" ht="27.75" customHeight="1">
      <c r="A12" s="165" t="s">
        <v>106</v>
      </c>
      <c r="B12" s="37">
        <v>0</v>
      </c>
      <c r="C12" s="37">
        <v>0</v>
      </c>
      <c r="D12" s="37">
        <v>0</v>
      </c>
      <c r="E12" s="37">
        <v>61438</v>
      </c>
      <c r="F12" s="106">
        <f>SUM(B12:E12)</f>
        <v>61438</v>
      </c>
    </row>
    <row r="13" spans="1:6" ht="19.5" customHeight="1">
      <c r="A13" s="164" t="s">
        <v>107</v>
      </c>
      <c r="B13" s="37">
        <v>0</v>
      </c>
      <c r="C13" s="37">
        <v>0</v>
      </c>
      <c r="D13" s="37">
        <v>0</v>
      </c>
      <c r="E13" s="37">
        <v>-46576</v>
      </c>
      <c r="F13" s="37">
        <f>SUM(B13:E13)</f>
        <v>-46576</v>
      </c>
    </row>
    <row r="14" spans="1:6" ht="58.5" customHeight="1">
      <c r="A14" s="165" t="s">
        <v>108</v>
      </c>
      <c r="B14" s="37">
        <v>0</v>
      </c>
      <c r="C14" s="107">
        <v>140164</v>
      </c>
      <c r="D14" s="107">
        <v>0</v>
      </c>
      <c r="E14" s="37">
        <v>-139707</v>
      </c>
      <c r="F14" s="107">
        <f>SUM(B14:E14)</f>
        <v>457</v>
      </c>
    </row>
    <row r="15" spans="1:8" ht="15" customHeight="1" thickBot="1">
      <c r="A15" s="166" t="s">
        <v>110</v>
      </c>
      <c r="B15" s="108">
        <f>SUM(B9:B14)</f>
        <v>781987</v>
      </c>
      <c r="C15" s="108">
        <f>SUM(C9:C14)</f>
        <v>140514</v>
      </c>
      <c r="D15" s="108">
        <f>SUM(D9:D14)</f>
        <v>0</v>
      </c>
      <c r="E15" s="108">
        <f>SUM(E9:E14)</f>
        <v>72548</v>
      </c>
      <c r="F15" s="109">
        <f>SUM(B15:E15)</f>
        <v>995049</v>
      </c>
      <c r="H15" s="110"/>
    </row>
    <row r="16" spans="1:6" ht="15" customHeight="1">
      <c r="A16" s="102"/>
      <c r="B16" s="104"/>
      <c r="C16" s="104"/>
      <c r="D16" s="104"/>
      <c r="E16" s="104"/>
      <c r="F16" s="104"/>
    </row>
    <row r="17" spans="1:6" ht="15" customHeight="1">
      <c r="A17" s="164" t="s">
        <v>105</v>
      </c>
      <c r="B17" s="37">
        <v>0</v>
      </c>
      <c r="C17" s="37">
        <v>0</v>
      </c>
      <c r="D17" s="5">
        <v>0</v>
      </c>
      <c r="E17" s="37">
        <v>0</v>
      </c>
      <c r="F17" s="105">
        <f>SUM(B17:E17)</f>
        <v>0</v>
      </c>
    </row>
    <row r="18" spans="1:6" ht="27" customHeight="1">
      <c r="A18" s="165" t="s">
        <v>106</v>
      </c>
      <c r="B18" s="37">
        <v>0</v>
      </c>
      <c r="C18" s="37">
        <v>0</v>
      </c>
      <c r="D18" s="37">
        <v>0</v>
      </c>
      <c r="E18" s="37">
        <v>11362</v>
      </c>
      <c r="F18" s="106">
        <f>SUM(B18:E18)</f>
        <v>11362</v>
      </c>
    </row>
    <row r="19" spans="1:6" ht="17.25" customHeight="1">
      <c r="A19" s="164" t="s">
        <v>107</v>
      </c>
      <c r="B19" s="37">
        <v>0</v>
      </c>
      <c r="C19" s="37">
        <v>0</v>
      </c>
      <c r="D19" s="37">
        <v>0</v>
      </c>
      <c r="E19" s="37"/>
      <c r="F19" s="37">
        <f>SUM(B19:E19)</f>
        <v>0</v>
      </c>
    </row>
    <row r="20" spans="1:6" ht="59.25" customHeight="1">
      <c r="A20" s="165" t="s">
        <v>108</v>
      </c>
      <c r="B20" s="37">
        <v>139323</v>
      </c>
      <c r="C20" s="107">
        <v>-140453</v>
      </c>
      <c r="D20" s="107">
        <v>0</v>
      </c>
      <c r="E20" s="37"/>
      <c r="F20" s="107">
        <f>SUM(B20:E20)</f>
        <v>-1130</v>
      </c>
    </row>
    <row r="21" spans="1:6" ht="27" customHeight="1" thickBot="1">
      <c r="A21" s="102" t="s">
        <v>111</v>
      </c>
      <c r="B21" s="108">
        <f>B15+B17+B18+B19+B20</f>
        <v>921310</v>
      </c>
      <c r="C21" s="108">
        <f>C15+C17+C18+C19+C20</f>
        <v>61</v>
      </c>
      <c r="D21" s="108">
        <f>D15+D17+D18+D19+D20</f>
        <v>0</v>
      </c>
      <c r="E21" s="108">
        <f>E15+E17+E18+E19+E20</f>
        <v>83910</v>
      </c>
      <c r="F21" s="109">
        <f>SUM(B21:E21)</f>
        <v>1005281</v>
      </c>
    </row>
    <row r="22" spans="1:6" ht="15">
      <c r="A22" s="111"/>
      <c r="B22" s="104"/>
      <c r="C22" s="104"/>
      <c r="D22" s="104"/>
      <c r="E22" s="104"/>
      <c r="F22" s="104"/>
    </row>
    <row r="23" spans="1:6" ht="15">
      <c r="A23" s="111"/>
      <c r="B23" s="104"/>
      <c r="C23" s="104"/>
      <c r="D23" s="104"/>
      <c r="E23" s="104"/>
      <c r="F23" s="104"/>
    </row>
    <row r="24" spans="1:6" ht="15">
      <c r="A24" s="111"/>
      <c r="B24" s="104"/>
      <c r="C24" s="104"/>
      <c r="D24" s="104"/>
      <c r="E24" s="104"/>
      <c r="F24" s="104"/>
    </row>
    <row r="25" spans="1:6" ht="15">
      <c r="A25" s="111"/>
      <c r="B25" s="104"/>
      <c r="C25" s="104"/>
      <c r="D25" s="104"/>
      <c r="E25" s="104"/>
      <c r="F25" s="104"/>
    </row>
    <row r="26" spans="1:6" ht="15">
      <c r="A26" s="112"/>
      <c r="B26" s="100"/>
      <c r="C26" s="100"/>
      <c r="D26" s="100"/>
      <c r="E26" s="100"/>
      <c r="F26" s="100"/>
    </row>
    <row r="27" spans="1:6" ht="15">
      <c r="A27" s="112"/>
      <c r="B27" s="100"/>
      <c r="C27" s="100"/>
      <c r="D27" s="100"/>
      <c r="E27" s="100"/>
      <c r="F27" s="100"/>
    </row>
    <row r="28" spans="1:6" ht="15">
      <c r="A28" s="65" t="s">
        <v>33</v>
      </c>
      <c r="B28" s="65"/>
      <c r="C28" s="65" t="s">
        <v>34</v>
      </c>
      <c r="D28" s="59"/>
      <c r="E28" s="100"/>
      <c r="F28" s="100"/>
    </row>
    <row r="29" spans="1:6" ht="15">
      <c r="A29" s="65"/>
      <c r="B29" s="65"/>
      <c r="C29" s="65"/>
      <c r="D29" s="59"/>
      <c r="E29" s="95"/>
      <c r="F29" s="100"/>
    </row>
    <row r="30" spans="1:6" ht="15">
      <c r="A30" s="65"/>
      <c r="B30" s="65"/>
      <c r="C30" s="65"/>
      <c r="D30" s="59"/>
      <c r="E30" s="100"/>
      <c r="F30" s="100"/>
    </row>
    <row r="31" spans="1:6" ht="15">
      <c r="A31" s="169" t="s">
        <v>35</v>
      </c>
      <c r="B31" s="65"/>
      <c r="C31" s="65" t="s">
        <v>36</v>
      </c>
      <c r="D31" s="59"/>
      <c r="E31" s="100"/>
      <c r="F31" s="100"/>
    </row>
    <row r="32" spans="1:6" ht="14.25">
      <c r="A32" s="113"/>
      <c r="B32" s="101"/>
      <c r="C32" s="101"/>
      <c r="D32" s="101"/>
      <c r="E32" s="101"/>
      <c r="F32" s="101"/>
    </row>
    <row r="33" spans="1:6" ht="14.25">
      <c r="A33" s="90"/>
      <c r="B33" s="114"/>
      <c r="C33" s="90"/>
      <c r="D33" s="95"/>
      <c r="E33" s="95"/>
      <c r="F33" s="95"/>
    </row>
    <row r="34" spans="1:6" ht="14.25">
      <c r="A34" s="90"/>
      <c r="B34" s="90"/>
      <c r="C34" s="90"/>
      <c r="D34" s="95"/>
      <c r="E34" s="95"/>
      <c r="F34" s="95"/>
    </row>
    <row r="35" spans="1:7" ht="12.75">
      <c r="A35"/>
      <c r="B35" s="115"/>
      <c r="C35"/>
      <c r="G35" s="65"/>
    </row>
    <row r="36" spans="1:3" ht="12.75">
      <c r="A36"/>
      <c r="B36"/>
      <c r="C36"/>
    </row>
    <row r="37" spans="1:6" ht="12.75">
      <c r="A37" s="116"/>
      <c r="B37" s="116"/>
      <c r="C37" s="116"/>
      <c r="D37" s="117"/>
      <c r="E37" s="117"/>
      <c r="F37" s="117"/>
    </row>
    <row r="38" spans="1:3" ht="12.75">
      <c r="A38"/>
      <c r="B38"/>
      <c r="C38"/>
    </row>
    <row r="39" spans="1:3" ht="12.75">
      <c r="A39" s="68"/>
      <c r="B39" s="68"/>
      <c r="C39" s="68"/>
    </row>
    <row r="40" ht="12.75">
      <c r="A40" s="99"/>
    </row>
  </sheetData>
  <sheetProtection/>
  <mergeCells count="2"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2015-10-02T03:10:15Z</cp:lastPrinted>
  <dcterms:created xsi:type="dcterms:W3CDTF">1996-10-08T23:32:33Z</dcterms:created>
  <dcterms:modified xsi:type="dcterms:W3CDTF">2015-10-08T03:10:55Z</dcterms:modified>
  <cp:category/>
  <cp:version/>
  <cp:contentType/>
  <cp:contentStatus/>
</cp:coreProperties>
</file>