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фп" sheetId="1" r:id="rId1"/>
    <sheet name="осп" sheetId="2" r:id="rId2"/>
    <sheet name="АК" sheetId="3" r:id="rId3"/>
    <sheet name="капитал" sheetId="4" r:id="rId4"/>
  </sheets>
  <definedNames/>
  <calcPr fullCalcOnLoad="1" refMode="R1C1"/>
</workbook>
</file>

<file path=xl/sharedStrings.xml><?xml version="1.0" encoding="utf-8"?>
<sst xmlns="http://schemas.openxmlformats.org/spreadsheetml/2006/main" count="146" uniqueCount="120">
  <si>
    <t>Дженбаева Э.Т.</t>
  </si>
  <si>
    <t>-</t>
  </si>
  <si>
    <t>Исп: Ибраева А.Т.</t>
  </si>
  <si>
    <t>сентябрь 2013</t>
  </si>
  <si>
    <t>сентябрь 2012</t>
  </si>
  <si>
    <t xml:space="preserve">сентябрь  2013 </t>
  </si>
  <si>
    <t>сентябрь  2012</t>
  </si>
  <si>
    <t>Илебаев Н.Э.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</si>
  <si>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</si>
  <si>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</si>
  <si>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</si>
  <si>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</si>
  <si>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</si>
  <si>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</si>
  <si>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</si>
  <si>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</si>
  <si>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</si>
  <si>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Накталай болгон финансылык активдер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</si>
  <si>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</si>
  <si>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</si>
  <si>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</si>
  <si>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</si>
  <si>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</si>
  <si>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</si>
  <si>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Кезектеги налогтук кирешеге дебитордук карыз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</si>
  <si>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</si>
  <si>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</si>
  <si>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</si>
  <si>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</si>
  <si>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</si>
  <si>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</si>
  <si>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</si>
  <si>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</si>
  <si>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Аманаттык сертификаттар жана векселдер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</si>
  <si>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</si>
  <si>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</si>
  <si>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</si>
  <si>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</si>
  <si>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</si>
  <si>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</si>
  <si>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</si>
  <si>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</si>
  <si>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Эмиссиялык киреше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</si>
  <si>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</si>
  <si>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</si>
  <si>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</si>
  <si>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</si>
  <si>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</si>
  <si>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</si>
  <si>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</si>
  <si>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</si>
  <si>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</si>
  <si>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</si>
  <si>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Сатууга каралган, баалуу кагаздар менен операциялардан таза пайда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</si>
  <si>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</si>
  <si>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</si>
  <si>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Сатууга бар болгон финансылык активдерден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</si>
  <si>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</si>
  <si>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</si>
  <si>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</si>
  <si>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</si>
  <si>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</si>
  <si>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</si>
  <si>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кирешелер</t>
  </si>
  <si>
    <t>Жыл ичинде киреше (чыгаша)</t>
  </si>
  <si>
    <t>Башкаруу төрагасы</t>
  </si>
  <si>
    <t xml:space="preserve">башкы бухгалтердин о. б. </t>
  </si>
  <si>
    <t xml:space="preserve">ОАО "КЫРГЫЗСТАН Коммерциялык банктын" 2013-жылдын 30-сентябрга карата финансылык абал жөнүндө отчет  </t>
  </si>
  <si>
    <t>ОАО "КЫРГЫЗСТАН Коммерциялык банктын" 2013-жылдын 30-сентябрга карата  жалпы киреше отчету</t>
  </si>
  <si>
    <t>III-квартал   2013</t>
  </si>
  <si>
    <t>III-квартал   2012</t>
  </si>
  <si>
    <t>Операциялык иштен акча каражаттарынын кыймылы</t>
  </si>
  <si>
    <t>Алынган үлүштүк кирешелер</t>
  </si>
  <si>
    <t>Башка кирешелер боюнча түшүүлөр</t>
  </si>
  <si>
    <t>Операциялык активдердин көбөйүшү/(азайышы)</t>
  </si>
  <si>
    <t>Башка банктардагы аманаттар</t>
  </si>
  <si>
    <t>Банктарга берилген насыялар жана аванстар</t>
  </si>
  <si>
    <t>Кардарларга берилген насыялар</t>
  </si>
  <si>
    <t>Сатууга бар болгон каржылык активдер</t>
  </si>
  <si>
    <t>Операциялык милдеттенмелердин көбөйүшү/(азайышы)</t>
  </si>
  <si>
    <t>Банктардын эсептери жана аманаттары</t>
  </si>
  <si>
    <t>Кардарлардын күндөлүк эсептери жана аманаттары</t>
  </si>
  <si>
    <t>Банктардын жана башка каржы институттардын насыялары</t>
  </si>
  <si>
    <t>Кирешеге карай салыктарды төлөгөнгө чейин операциялык иштен акча каражаттарынын кыймылы</t>
  </si>
  <si>
    <t>Төлөнгөн пайдага карай салык</t>
  </si>
  <si>
    <t>ИНВЕСТИЦИЯЛЫК ИШТЕН АКЧА КАРАЖАТТАРЫНЫН КЫЙМЫЛЫ</t>
  </si>
  <si>
    <t>Тындырууга чейин кармалган инвестицияларды сатып алуу</t>
  </si>
  <si>
    <t>Тындырууга чейин кармалган инвестицияларды жоюу</t>
  </si>
  <si>
    <t>Негизги каражаттарды жана материалдык эмес активдерди сатып алуу</t>
  </si>
  <si>
    <t>Негизги каражаттарды жана материалдык эмес активдерди сатуу</t>
  </si>
  <si>
    <t>Инвестициялык иштен акча каражаттардын кыймылы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</si>
  <si>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</si>
  <si>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</si>
  <si>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</si>
  <si>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Акцияларды чыгаруу</t>
  </si>
  <si>
    <t>Өздүк акцияларды сатып алуу</t>
  </si>
  <si>
    <t>Төлөнгөн үлүштүк кирешелер</t>
  </si>
  <si>
    <t>Каржы ишинде акча каражаттардын кыймылы</t>
  </si>
  <si>
    <t>Акча каражаттарынын таза көбөйүшү/(азайышы)</t>
  </si>
  <si>
    <t>Валюта курстарындагы өзгөрүүлөрдүн акча каражаттарынын чоңдугунун таасири</t>
  </si>
  <si>
    <t>Жыл башына акча каражаттары</t>
  </si>
  <si>
    <t xml:space="preserve">Жыл соңуна акча каражаттары </t>
  </si>
  <si>
    <t>2013-жылдын 30-сентябрга карата акча каражаттарынын жылышы жөнүндө отчет</t>
  </si>
  <si>
    <t>Уставдык капитал</t>
  </si>
  <si>
    <t>Жалпы резерв</t>
  </si>
  <si>
    <t>Резервдик капитал</t>
  </si>
  <si>
    <t>Жалпы миң сом</t>
  </si>
  <si>
    <t>Additions / Поступление / Киреше</t>
  </si>
  <si>
    <t>Кирешени бөлүштүрүү</t>
  </si>
  <si>
    <t>Жылдыруу</t>
  </si>
  <si>
    <t>Таза киреше</t>
  </si>
  <si>
    <t>Total additions / Всего поступлений / Жалпы киреше</t>
  </si>
  <si>
    <t>Withdrawals / Выбытия / Чыгаша</t>
  </si>
  <si>
    <t>Акцияларды сатып алууга</t>
  </si>
  <si>
    <t>Үлүштүк кирешелерди төлөөгө</t>
  </si>
  <si>
    <t>Башка чыгашалар</t>
  </si>
  <si>
    <t>Total withdrawals / Итого выбытия / Жалпы чыгаша</t>
  </si>
  <si>
    <t>2013-жылдын 29-июнга сальдо</t>
  </si>
  <si>
    <t xml:space="preserve">2013-жылдын 30-сентябрга сальдо </t>
  </si>
  <si>
    <t>2013-жылдын 30-сентябрга карата капиталдын өзгөрүшү жөнүндө отчет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</si>
</sst>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6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40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40" applyFont="1" applyFill="1" applyBorder="1" applyAlignment="1">
      <alignment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14" fontId="4" fillId="0" borderId="10" xfId="40" applyNumberFormat="1" applyFont="1" applyFill="1" applyBorder="1" applyAlignment="1">
      <alignment horizontal="center"/>
      <protection/>
    </xf>
    <xf numFmtId="14" fontId="4" fillId="0" borderId="0" xfId="40" applyNumberFormat="1" applyFont="1" applyFill="1" applyBorder="1" applyAlignment="1">
      <alignment horizontal="center"/>
      <protection/>
    </xf>
    <xf numFmtId="0" fontId="4" fillId="0" borderId="0" xfId="40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40" applyFont="1" applyFill="1" applyBorder="1" applyAlignment="1">
      <alignment horizontal="center" vertical="center"/>
      <protection/>
    </xf>
    <xf numFmtId="180" fontId="3" fillId="0" borderId="0" xfId="41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40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180" fontId="4" fillId="0" borderId="12" xfId="34" applyNumberFormat="1" applyFont="1" applyFill="1" applyBorder="1" applyAlignment="1">
      <alignment/>
    </xf>
    <xf numFmtId="180" fontId="3" fillId="0" borderId="13" xfId="41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1" applyNumberFormat="1" applyFont="1" applyFill="1" applyBorder="1" applyAlignment="1">
      <alignment horizontal="right"/>
      <protection/>
    </xf>
    <xf numFmtId="0" fontId="4" fillId="0" borderId="0" xfId="39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1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49" fontId="4" fillId="0" borderId="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40" applyFont="1" applyFill="1" applyBorder="1" applyAlignment="1">
      <alignment horizontal="center" wrapText="1"/>
      <protection/>
    </xf>
    <xf numFmtId="49" fontId="13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/>
      <protection/>
    </xf>
    <xf numFmtId="0" fontId="13" fillId="0" borderId="0" xfId="40" applyFont="1" applyFill="1" applyBorder="1" applyAlignment="1">
      <alignment horizontal="center" vertical="center"/>
      <protection/>
    </xf>
    <xf numFmtId="14" fontId="13" fillId="0" borderId="10" xfId="40" applyNumberFormat="1" applyFont="1" applyFill="1" applyBorder="1" applyAlignment="1">
      <alignment horizontal="center"/>
      <protection/>
    </xf>
    <xf numFmtId="14" fontId="13" fillId="0" borderId="0" xfId="40" applyNumberFormat="1" applyFont="1" applyFill="1" applyBorder="1" applyAlignment="1" quotePrefix="1">
      <alignment horizontal="center"/>
      <protection/>
    </xf>
    <xf numFmtId="0" fontId="0" fillId="0" borderId="0" xfId="40" applyFont="1" applyBorder="1" applyAlignment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180" fontId="0" fillId="0" borderId="0" xfId="41" applyNumberFormat="1" applyFont="1" applyFill="1" applyAlignment="1">
      <alignment horizontal="right"/>
      <protection/>
    </xf>
    <xf numFmtId="180" fontId="0" fillId="0" borderId="0" xfId="41" applyNumberFormat="1" applyFont="1" applyFill="1" applyBorder="1" applyAlignment="1">
      <alignment horizontal="right"/>
      <protection/>
    </xf>
    <xf numFmtId="0" fontId="13" fillId="0" borderId="0" xfId="39" applyFont="1" applyFill="1" applyBorder="1">
      <alignment/>
      <protection/>
    </xf>
    <xf numFmtId="180" fontId="13" fillId="0" borderId="12" xfId="68" applyNumberFormat="1" applyFont="1" applyFill="1" applyBorder="1" applyAlignment="1">
      <alignment/>
    </xf>
    <xf numFmtId="180" fontId="13" fillId="0" borderId="0" xfId="68" applyNumberFormat="1" applyFont="1" applyFill="1" applyBorder="1" applyAlignment="1">
      <alignment/>
    </xf>
    <xf numFmtId="0" fontId="0" fillId="0" borderId="0" xfId="41" applyFont="1" applyFill="1" applyBorder="1" applyAlignment="1">
      <alignment/>
      <protection/>
    </xf>
    <xf numFmtId="0" fontId="0" fillId="0" borderId="0" xfId="41" applyFont="1" applyFill="1" applyBorder="1" applyAlignment="1">
      <alignment wrapText="1"/>
      <protection/>
    </xf>
    <xf numFmtId="0" fontId="12" fillId="0" borderId="0" xfId="0" applyFont="1" applyFill="1" applyAlignment="1">
      <alignment/>
    </xf>
    <xf numFmtId="49" fontId="0" fillId="0" borderId="0" xfId="42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3" fillId="0" borderId="0" xfId="39" applyFont="1">
      <alignment/>
      <protection/>
    </xf>
    <xf numFmtId="180" fontId="13" fillId="0" borderId="11" xfId="68" applyNumberFormat="1" applyFont="1" applyFill="1" applyBorder="1" applyAlignment="1">
      <alignment/>
    </xf>
    <xf numFmtId="18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0" applyNumberFormat="1" applyFont="1" applyFill="1" applyAlignment="1">
      <alignment/>
    </xf>
    <xf numFmtId="177" fontId="15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Border="1" applyAlignment="1">
      <alignment/>
    </xf>
    <xf numFmtId="180" fontId="0" fillId="33" borderId="0" xfId="41" applyNumberFormat="1" applyFont="1" applyFill="1" applyAlignment="1">
      <alignment horizontal="right"/>
      <protection/>
    </xf>
    <xf numFmtId="180" fontId="3" fillId="33" borderId="0" xfId="41" applyNumberFormat="1" applyFont="1" applyFill="1" applyAlignment="1">
      <alignment horizontal="right"/>
      <protection/>
    </xf>
    <xf numFmtId="180" fontId="54" fillId="0" borderId="0" xfId="41" applyNumberFormat="1" applyFont="1" applyFill="1" applyAlignment="1">
      <alignment horizontal="right"/>
      <protection/>
    </xf>
    <xf numFmtId="180" fontId="55" fillId="0" borderId="0" xfId="68" applyNumberFormat="1" applyFont="1" applyFill="1" applyBorder="1" applyAlignment="1">
      <alignment/>
    </xf>
    <xf numFmtId="0" fontId="54" fillId="0" borderId="0" xfId="40" applyFont="1" applyFill="1" applyBorder="1" applyAlignment="1">
      <alignment/>
      <protection/>
    </xf>
    <xf numFmtId="180" fontId="54" fillId="33" borderId="0" xfId="41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41" applyNumberFormat="1" applyFont="1" applyFill="1" applyBorder="1" applyAlignment="1">
      <alignment horizontal="right"/>
      <protection/>
    </xf>
    <xf numFmtId="180" fontId="2" fillId="0" borderId="0" xfId="0" applyNumberFormat="1" applyFont="1" applyFill="1" applyBorder="1" applyAlignment="1">
      <alignment/>
    </xf>
    <xf numFmtId="180" fontId="3" fillId="33" borderId="13" xfId="41" applyNumberFormat="1" applyFont="1" applyFill="1" applyBorder="1" applyAlignment="1">
      <alignment horizontal="right"/>
      <protection/>
    </xf>
    <xf numFmtId="0" fontId="13" fillId="0" borderId="0" xfId="40" applyFont="1" applyBorder="1" applyAlignment="1">
      <alignment horizontal="left" wrapText="1"/>
      <protection/>
    </xf>
    <xf numFmtId="0" fontId="0" fillId="0" borderId="0" xfId="40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top" wrapText="1"/>
    </xf>
    <xf numFmtId="0" fontId="13" fillId="0" borderId="0" xfId="40" applyFont="1" applyFill="1" applyBorder="1" applyAlignment="1">
      <alignment horizontal="left" wrapText="1"/>
      <protection/>
    </xf>
    <xf numFmtId="0" fontId="0" fillId="0" borderId="0" xfId="40" applyFont="1" applyFill="1" applyBorder="1" applyAlignment="1" quotePrefix="1">
      <alignment horizontal="left" wrapText="1"/>
      <protection/>
    </xf>
    <xf numFmtId="0" fontId="0" fillId="0" borderId="0" xfId="40" applyFont="1" applyBorder="1" applyAlignment="1">
      <alignment horizontal="left" wrapText="1"/>
      <protection/>
    </xf>
    <xf numFmtId="0" fontId="0" fillId="0" borderId="0" xfId="39" applyFont="1" applyAlignment="1">
      <alignment/>
      <protection/>
    </xf>
    <xf numFmtId="0" fontId="0" fillId="0" borderId="0" xfId="40" applyFont="1" applyBorder="1" applyAlignment="1">
      <alignment horizontal="left"/>
      <protection/>
    </xf>
    <xf numFmtId="0" fontId="13" fillId="0" borderId="0" xfId="39" applyFont="1" applyAlignment="1">
      <alignment wrapText="1"/>
      <protection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4" xfId="35" applyFont="1" applyBorder="1" applyAlignment="1">
      <alignment vertical="top"/>
      <protection/>
    </xf>
    <xf numFmtId="0" fontId="4" fillId="0" borderId="14" xfId="35" applyFont="1" applyBorder="1" applyAlignment="1">
      <alignment vertical="top" wrapText="1"/>
      <protection/>
    </xf>
    <xf numFmtId="0" fontId="3" fillId="0" borderId="14" xfId="35" applyFont="1" applyBorder="1" applyAlignment="1">
      <alignment horizontal="left" vertical="top"/>
      <protection/>
    </xf>
    <xf numFmtId="0" fontId="3" fillId="0" borderId="14" xfId="35" applyFont="1" applyBorder="1" applyAlignment="1">
      <alignment horizontal="left" vertical="top" wrapText="1"/>
      <protection/>
    </xf>
    <xf numFmtId="0" fontId="3" fillId="0" borderId="14" xfId="35" applyFont="1" applyBorder="1" applyAlignment="1">
      <alignment vertical="top"/>
      <protection/>
    </xf>
    <xf numFmtId="0" fontId="4" fillId="0" borderId="14" xfId="35" applyFont="1" applyBorder="1" applyAlignment="1">
      <alignment horizontal="left" vertical="top"/>
      <protection/>
    </xf>
    <xf numFmtId="0" fontId="4" fillId="0" borderId="14" xfId="35" applyFont="1" applyBorder="1" applyAlignment="1">
      <alignment horizontal="left" vertical="top" wrapText="1"/>
      <protection/>
    </xf>
    <xf numFmtId="0" fontId="3" fillId="0" borderId="14" xfId="35" applyFont="1" applyBorder="1" applyAlignment="1">
      <alignment vertical="top" wrapText="1"/>
      <protection/>
    </xf>
    <xf numFmtId="0" fontId="3" fillId="0" borderId="14" xfId="35" applyFont="1" applyBorder="1" applyAlignment="1">
      <alignment/>
      <protection/>
    </xf>
    <xf numFmtId="0" fontId="34" fillId="0" borderId="14" xfId="0" applyFont="1" applyBorder="1" applyAlignment="1">
      <alignment horizontal="left" vertical="top" wrapText="1"/>
    </xf>
    <xf numFmtId="182" fontId="34" fillId="0" borderId="14" xfId="0" applyNumberFormat="1" applyFont="1" applyBorder="1" applyAlignment="1">
      <alignment horizontal="left" vertical="top" wrapText="1"/>
    </xf>
    <xf numFmtId="180" fontId="3" fillId="0" borderId="14" xfId="35" applyNumberFormat="1" applyFont="1" applyFill="1" applyBorder="1" applyAlignment="1">
      <alignment horizontal="left" vertical="top"/>
      <protection/>
    </xf>
    <xf numFmtId="177" fontId="3" fillId="0" borderId="14" xfId="35" applyNumberFormat="1" applyFont="1" applyFill="1" applyBorder="1" applyAlignment="1">
      <alignment horizontal="left" vertical="top"/>
      <protection/>
    </xf>
    <xf numFmtId="0" fontId="3" fillId="0" borderId="14" xfId="40" applyFont="1" applyFill="1" applyBorder="1" applyAlignment="1">
      <alignment horizontal="left" vertical="top" wrapText="1"/>
      <protection/>
    </xf>
    <xf numFmtId="180" fontId="4" fillId="0" borderId="14" xfId="35" applyNumberFormat="1" applyFont="1" applyFill="1" applyBorder="1" applyAlignment="1">
      <alignment horizontal="left" vertical="top"/>
      <protection/>
    </xf>
    <xf numFmtId="180" fontId="3" fillId="34" borderId="14" xfId="35" applyNumberFormat="1" applyFont="1" applyFill="1" applyBorder="1" applyAlignment="1">
      <alignment horizontal="left" vertical="top"/>
      <protection/>
    </xf>
    <xf numFmtId="0" fontId="0" fillId="0" borderId="14" xfId="40" applyFont="1" applyFill="1" applyBorder="1" applyAlignment="1">
      <alignment/>
      <protection/>
    </xf>
    <xf numFmtId="0" fontId="0" fillId="0" borderId="14" xfId="41" applyFont="1" applyFill="1" applyBorder="1" applyAlignment="1">
      <alignment wrapText="1"/>
      <protection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4" xfId="41" applyFont="1" applyFill="1" applyBorder="1" applyAlignment="1">
      <alignment/>
      <protection/>
    </xf>
    <xf numFmtId="0" fontId="17" fillId="0" borderId="0" xfId="38" applyFont="1" applyAlignment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14" xfId="38" applyFont="1" applyBorder="1" applyAlignment="1">
      <alignment horizontal="center" vertical="center" wrapText="1"/>
      <protection/>
    </xf>
    <xf numFmtId="0" fontId="36" fillId="0" borderId="14" xfId="38" applyFont="1" applyBorder="1">
      <alignment/>
      <protection/>
    </xf>
    <xf numFmtId="0" fontId="6" fillId="0" borderId="14" xfId="38" applyFont="1" applyBorder="1">
      <alignment/>
      <protection/>
    </xf>
    <xf numFmtId="0" fontId="36" fillId="0" borderId="14" xfId="38" applyFont="1" applyBorder="1" applyAlignment="1">
      <alignment horizontal="right" vertical="top"/>
      <protection/>
    </xf>
    <xf numFmtId="0" fontId="36" fillId="0" borderId="14" xfId="38" applyFont="1" applyBorder="1" applyAlignment="1">
      <alignment vertical="top"/>
      <protection/>
    </xf>
    <xf numFmtId="0" fontId="6" fillId="0" borderId="14" xfId="0" applyFont="1" applyBorder="1" applyAlignment="1">
      <alignment vertical="top"/>
    </xf>
    <xf numFmtId="0" fontId="36" fillId="0" borderId="14" xfId="38" applyFont="1" applyBorder="1" applyAlignment="1" quotePrefix="1">
      <alignment horizontal="left" vertical="top"/>
      <protection/>
    </xf>
    <xf numFmtId="0" fontId="6" fillId="0" borderId="14" xfId="38" applyFont="1" applyBorder="1" applyAlignment="1">
      <alignment vertical="top"/>
      <protection/>
    </xf>
    <xf numFmtId="0" fontId="6" fillId="0" borderId="14" xfId="38" applyFont="1" applyBorder="1" applyAlignment="1" quotePrefix="1">
      <alignment horizontal="left" vertical="top"/>
      <protection/>
    </xf>
    <xf numFmtId="0" fontId="36" fillId="0" borderId="14" xfId="0" applyFont="1" applyFill="1" applyBorder="1" applyAlignment="1">
      <alignment vertical="top"/>
    </xf>
    <xf numFmtId="0" fontId="36" fillId="0" borderId="14" xfId="38" applyFont="1" applyBorder="1" applyAlignment="1" quotePrefix="1">
      <alignment horizontal="left" vertical="center"/>
      <protection/>
    </xf>
    <xf numFmtId="0" fontId="6" fillId="0" borderId="14" xfId="38" applyFont="1" applyBorder="1" applyAlignment="1">
      <alignment horizontal="left" vertical="center"/>
      <protection/>
    </xf>
    <xf numFmtId="0" fontId="6" fillId="0" borderId="14" xfId="38" applyFont="1" applyBorder="1" applyAlignment="1">
      <alignment vertical="center"/>
      <protection/>
    </xf>
    <xf numFmtId="0" fontId="36" fillId="0" borderId="14" xfId="38" applyFont="1" applyBorder="1" applyAlignment="1" quotePrefix="1">
      <alignment horizontal="left" vertical="center" wrapText="1"/>
      <protection/>
    </xf>
    <xf numFmtId="0" fontId="0" fillId="0" borderId="0" xfId="0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56.421875" style="3" bestFit="1" customWidth="1"/>
    <col min="3" max="3" width="7.00390625" style="3" hidden="1" customWidth="1"/>
    <col min="4" max="4" width="15.421875" style="5" customWidth="1"/>
    <col min="5" max="5" width="0.13671875" style="3" customWidth="1"/>
    <col min="6" max="6" width="18.421875" style="3" customWidth="1"/>
    <col min="7" max="7" width="13.421875" style="3" customWidth="1"/>
    <col min="8" max="9" width="13.7109375" style="6" customWidth="1"/>
    <col min="10" max="10" width="11.00390625" style="3" bestFit="1" customWidth="1"/>
    <col min="11" max="16384" width="9.140625" style="3" customWidth="1"/>
  </cols>
  <sheetData>
    <row r="1" spans="1:9" ht="30.75" customHeight="1" thickBot="1">
      <c r="A1" s="1"/>
      <c r="B1" s="92" t="s">
        <v>67</v>
      </c>
      <c r="C1" s="92"/>
      <c r="D1" s="92"/>
      <c r="E1" s="92"/>
      <c r="F1" s="93"/>
      <c r="G1" s="2"/>
      <c r="H1" s="4"/>
      <c r="I1" s="4"/>
    </row>
    <row r="3" spans="4:6" ht="12">
      <c r="D3" s="36"/>
      <c r="F3" s="35"/>
    </row>
    <row r="4" spans="2:9" ht="12.75" customHeight="1">
      <c r="B4" s="7"/>
      <c r="C4" s="7"/>
      <c r="D4" s="34" t="s">
        <v>3</v>
      </c>
      <c r="F4" s="34" t="s">
        <v>4</v>
      </c>
      <c r="H4" s="8"/>
      <c r="I4" s="8"/>
    </row>
    <row r="5" spans="2:9" ht="12.75" thickBot="1">
      <c r="B5" s="9"/>
      <c r="C5" s="10"/>
      <c r="D5" s="11" t="s">
        <v>8</v>
      </c>
      <c r="F5" s="11" t="s">
        <v>8</v>
      </c>
      <c r="H5" s="12"/>
      <c r="I5" s="12"/>
    </row>
    <row r="6" spans="2:6" ht="12.75">
      <c r="B6" s="83" t="s">
        <v>9</v>
      </c>
      <c r="C6" s="13"/>
      <c r="D6" s="14"/>
      <c r="F6" s="14"/>
    </row>
    <row r="7" spans="2:7" ht="12.75">
      <c r="B7" s="84" t="s">
        <v>10</v>
      </c>
      <c r="C7" s="15">
        <v>13</v>
      </c>
      <c r="D7" s="16">
        <v>795246</v>
      </c>
      <c r="F7" s="16">
        <v>502019</v>
      </c>
      <c r="G7" s="17"/>
    </row>
    <row r="8" spans="2:7" ht="12.75">
      <c r="B8" s="85" t="s">
        <v>11</v>
      </c>
      <c r="C8" s="15"/>
      <c r="D8" s="16">
        <v>526468</v>
      </c>
      <c r="F8" s="16">
        <v>377182</v>
      </c>
      <c r="G8" s="17"/>
    </row>
    <row r="9" spans="2:7" ht="12.75">
      <c r="B9" s="85" t="s">
        <v>12</v>
      </c>
      <c r="C9" s="15"/>
      <c r="D9" s="16">
        <v>589257</v>
      </c>
      <c r="F9" s="80">
        <v>421121</v>
      </c>
      <c r="G9" s="17"/>
    </row>
    <row r="10" spans="2:7" ht="12.75">
      <c r="B10" s="86" t="s">
        <v>13</v>
      </c>
      <c r="C10" s="15"/>
      <c r="D10" s="32">
        <f>D7+D8+D9</f>
        <v>1910971</v>
      </c>
      <c r="F10" s="32">
        <f>SUM(F7:F9)</f>
        <v>1300322</v>
      </c>
      <c r="G10" s="17"/>
    </row>
    <row r="11" ht="12">
      <c r="D11" s="78"/>
    </row>
    <row r="12" spans="2:6" ht="51">
      <c r="B12" s="84" t="s">
        <v>14</v>
      </c>
      <c r="C12" s="15"/>
      <c r="D12" s="79"/>
      <c r="F12" s="18"/>
    </row>
    <row r="13" spans="2:6" ht="12.75">
      <c r="B13" s="87" t="s">
        <v>15</v>
      </c>
      <c r="C13" s="15">
        <v>14</v>
      </c>
      <c r="D13" s="79">
        <v>49</v>
      </c>
      <c r="F13" s="18">
        <v>360</v>
      </c>
    </row>
    <row r="14" spans="2:6" ht="12.75">
      <c r="B14" s="87" t="s">
        <v>16</v>
      </c>
      <c r="C14" s="15">
        <v>14</v>
      </c>
      <c r="D14" s="79">
        <v>5029</v>
      </c>
      <c r="F14" s="81"/>
    </row>
    <row r="15" spans="2:6" ht="12.75" customHeight="1">
      <c r="B15" s="84" t="s">
        <v>17</v>
      </c>
      <c r="D15" s="16"/>
      <c r="F15" s="16"/>
    </row>
    <row r="16" spans="2:6" ht="12.75" customHeight="1">
      <c r="B16" s="87" t="s">
        <v>15</v>
      </c>
      <c r="C16" s="15">
        <v>15</v>
      </c>
      <c r="D16" s="16"/>
      <c r="F16" s="16"/>
    </row>
    <row r="17" spans="2:6" ht="12.75" customHeight="1">
      <c r="B17" s="87" t="s">
        <v>16</v>
      </c>
      <c r="C17" s="15">
        <v>15</v>
      </c>
      <c r="D17" s="16"/>
      <c r="F17" s="16"/>
    </row>
    <row r="18" spans="2:6" ht="12.75" customHeight="1">
      <c r="B18" s="84" t="s">
        <v>18</v>
      </c>
      <c r="C18" s="15">
        <v>16</v>
      </c>
      <c r="D18" s="16">
        <v>407097</v>
      </c>
      <c r="F18" s="16">
        <v>197541</v>
      </c>
    </row>
    <row r="19" spans="2:6" ht="12.75" customHeight="1">
      <c r="B19" s="84" t="s">
        <v>19</v>
      </c>
      <c r="C19" s="15">
        <v>17</v>
      </c>
      <c r="D19" s="16">
        <v>3929655</v>
      </c>
      <c r="F19" s="16">
        <v>3014207</v>
      </c>
    </row>
    <row r="20" spans="2:6" ht="12.75" customHeight="1">
      <c r="B20" s="84" t="s">
        <v>20</v>
      </c>
      <c r="C20" s="15"/>
      <c r="D20" s="16">
        <v>-175600</v>
      </c>
      <c r="F20" s="16">
        <v>-157923</v>
      </c>
    </row>
    <row r="21" spans="2:6" ht="12.75" customHeight="1">
      <c r="B21" s="86" t="s">
        <v>21</v>
      </c>
      <c r="C21" s="15"/>
      <c r="D21" s="32">
        <f>SUM(D19:D20)</f>
        <v>3754055</v>
      </c>
      <c r="E21" s="33"/>
      <c r="F21" s="32">
        <f>SUM(F19:F20)</f>
        <v>2856284</v>
      </c>
    </row>
    <row r="22" spans="2:6" ht="12.75" customHeight="1">
      <c r="B22" s="84" t="s">
        <v>22</v>
      </c>
      <c r="C22" s="15">
        <v>18</v>
      </c>
      <c r="D22" s="16">
        <v>170512</v>
      </c>
      <c r="F22" s="16">
        <v>145137</v>
      </c>
    </row>
    <row r="23" spans="2:6" ht="12.75" customHeight="1">
      <c r="B23" s="84" t="s">
        <v>23</v>
      </c>
      <c r="C23" s="15"/>
      <c r="D23" s="16"/>
      <c r="F23" s="16"/>
    </row>
    <row r="24" spans="2:6" ht="12.75" customHeight="1">
      <c r="B24" s="84" t="s">
        <v>24</v>
      </c>
      <c r="C24" s="15"/>
      <c r="D24" s="16"/>
      <c r="F24" s="16"/>
    </row>
    <row r="25" spans="2:6" ht="12.75" customHeight="1">
      <c r="B25" s="84" t="s">
        <v>25</v>
      </c>
      <c r="C25" s="15"/>
      <c r="D25" s="16"/>
      <c r="F25" s="16"/>
    </row>
    <row r="26" spans="2:6" ht="12.75" customHeight="1">
      <c r="B26" s="84" t="s">
        <v>26</v>
      </c>
      <c r="C26" s="15">
        <v>19</v>
      </c>
      <c r="D26" s="16">
        <v>220203</v>
      </c>
      <c r="F26" s="16">
        <v>162732</v>
      </c>
    </row>
    <row r="27" spans="2:6" ht="12.75" customHeight="1">
      <c r="B27" s="84" t="s">
        <v>27</v>
      </c>
      <c r="C27" s="15">
        <v>12</v>
      </c>
      <c r="D27" s="16"/>
      <c r="F27" s="16"/>
    </row>
    <row r="28" spans="2:6" ht="12.75" customHeight="1">
      <c r="B28" s="88" t="s">
        <v>28</v>
      </c>
      <c r="C28" s="15">
        <v>20</v>
      </c>
      <c r="D28" s="72">
        <v>221554</v>
      </c>
      <c r="F28" s="16">
        <v>191088</v>
      </c>
    </row>
    <row r="29" spans="2:9" ht="13.5" customHeight="1" thickBot="1">
      <c r="B29" s="83" t="s">
        <v>29</v>
      </c>
      <c r="C29" s="13"/>
      <c r="D29" s="20">
        <f>D10+D18+D21+D22+D23+D24+D25+D26+D27+D28+D13+D14</f>
        <v>6689470</v>
      </c>
      <c r="E29" s="20">
        <f>E10+E12+E13+E14+E15+E16+E17+E18+E21+E22+E23+E24+E25+E26+E27+E28</f>
        <v>0</v>
      </c>
      <c r="F29" s="20">
        <f>F10+F12+F13+F14+F15+F16+F17+F18+F21+F22+F23+F24+F25+F26+F27+F28</f>
        <v>4853464</v>
      </c>
      <c r="G29" s="27"/>
      <c r="H29" s="21"/>
      <c r="I29" s="21"/>
    </row>
    <row r="30" spans="2:6" ht="12.75" thickTop="1">
      <c r="B30" s="19"/>
      <c r="C30" s="19"/>
      <c r="D30" s="22"/>
      <c r="F30" s="22"/>
    </row>
    <row r="31" spans="2:6" ht="12.75">
      <c r="B31" s="83" t="s">
        <v>30</v>
      </c>
      <c r="C31" s="13"/>
      <c r="D31" s="22"/>
      <c r="F31" s="22"/>
    </row>
    <row r="32" spans="2:6" ht="51">
      <c r="B32" s="84" t="s">
        <v>14</v>
      </c>
      <c r="C32" s="15">
        <v>14</v>
      </c>
      <c r="D32" s="77">
        <v>260</v>
      </c>
      <c r="F32" s="23">
        <v>3103</v>
      </c>
    </row>
    <row r="33" spans="2:6" ht="12.75">
      <c r="B33" s="89" t="s">
        <v>31</v>
      </c>
      <c r="C33" s="15">
        <v>21</v>
      </c>
      <c r="D33" s="16">
        <v>724609</v>
      </c>
      <c r="F33" s="16">
        <v>338329</v>
      </c>
    </row>
    <row r="34" spans="2:6" ht="12.75">
      <c r="B34" s="90" t="s">
        <v>32</v>
      </c>
      <c r="C34" s="15">
        <v>22</v>
      </c>
      <c r="D34" s="72">
        <v>4614583</v>
      </c>
      <c r="F34" s="16">
        <v>3498539</v>
      </c>
    </row>
    <row r="35" spans="2:6" ht="12.75">
      <c r="B35" s="90" t="s">
        <v>33</v>
      </c>
      <c r="C35" s="15"/>
      <c r="D35" s="16"/>
      <c r="F35" s="16"/>
    </row>
    <row r="36" spans="2:6" ht="12.75">
      <c r="B36" s="90" t="s">
        <v>34</v>
      </c>
      <c r="C36" s="15">
        <v>23</v>
      </c>
      <c r="D36" s="16"/>
      <c r="F36" s="16">
        <v>566</v>
      </c>
    </row>
    <row r="37" spans="2:6" ht="12.75">
      <c r="B37" s="90" t="s">
        <v>35</v>
      </c>
      <c r="C37" s="15">
        <v>23</v>
      </c>
      <c r="D37" s="16">
        <v>375681</v>
      </c>
      <c r="F37" s="16">
        <v>248363</v>
      </c>
    </row>
    <row r="38" spans="2:6" ht="12.75">
      <c r="B38" s="90" t="s">
        <v>36</v>
      </c>
      <c r="C38" s="15"/>
      <c r="D38" s="16">
        <v>1252</v>
      </c>
      <c r="F38" s="16"/>
    </row>
    <row r="39" spans="2:6" ht="12.75">
      <c r="B39" s="90" t="s">
        <v>37</v>
      </c>
      <c r="C39" s="15">
        <v>12</v>
      </c>
      <c r="D39" s="16">
        <v>3320</v>
      </c>
      <c r="F39" s="16">
        <v>2350</v>
      </c>
    </row>
    <row r="40" spans="2:6" ht="12.75">
      <c r="B40" s="90" t="s">
        <v>38</v>
      </c>
      <c r="C40" s="15">
        <v>24</v>
      </c>
      <c r="D40" s="72">
        <v>176079</v>
      </c>
      <c r="F40" s="16">
        <v>84942</v>
      </c>
    </row>
    <row r="41" spans="2:9" ht="12.75" customHeight="1">
      <c r="B41" s="83" t="s">
        <v>39</v>
      </c>
      <c r="C41" s="13"/>
      <c r="D41" s="24">
        <f>SUM(D32:D40)</f>
        <v>5895784</v>
      </c>
      <c r="F41" s="24">
        <f>SUM(F32:F40)</f>
        <v>4176192</v>
      </c>
      <c r="G41" s="27"/>
      <c r="H41" s="21"/>
      <c r="I41" s="21"/>
    </row>
    <row r="42" spans="2:8" ht="12">
      <c r="B42" s="19"/>
      <c r="C42" s="19"/>
      <c r="D42" s="22"/>
      <c r="F42" s="22"/>
      <c r="H42" s="21"/>
    </row>
    <row r="43" spans="2:6" ht="12.75" customHeight="1">
      <c r="B43" s="83" t="s">
        <v>40</v>
      </c>
      <c r="C43" s="13"/>
      <c r="D43" s="22"/>
      <c r="F43" s="22"/>
    </row>
    <row r="44" spans="2:6" ht="12.75" customHeight="1">
      <c r="B44" s="88" t="s">
        <v>41</v>
      </c>
      <c r="C44" s="15">
        <v>25</v>
      </c>
      <c r="D44" s="16">
        <v>622448</v>
      </c>
      <c r="F44" s="16">
        <v>521894</v>
      </c>
    </row>
    <row r="45" spans="2:4" ht="12.75" customHeight="1">
      <c r="B45" s="88" t="s">
        <v>42</v>
      </c>
      <c r="C45" s="19"/>
      <c r="D45" s="16"/>
    </row>
    <row r="46" spans="2:6" ht="25.5">
      <c r="B46" s="88" t="s">
        <v>43</v>
      </c>
      <c r="C46" s="19"/>
      <c r="D46" s="16">
        <v>17</v>
      </c>
      <c r="F46" s="16">
        <v>22</v>
      </c>
    </row>
    <row r="47" spans="2:6" ht="12.75" customHeight="1">
      <c r="B47" s="88" t="s">
        <v>44</v>
      </c>
      <c r="C47" s="19"/>
      <c r="D47" s="82">
        <v>171221</v>
      </c>
      <c r="E47" s="26"/>
      <c r="F47" s="25">
        <v>155356</v>
      </c>
    </row>
    <row r="48" spans="2:9" ht="12.75" customHeight="1">
      <c r="B48" s="83" t="s">
        <v>45</v>
      </c>
      <c r="C48" s="13"/>
      <c r="D48" s="24">
        <v>793686</v>
      </c>
      <c r="F48" s="24">
        <v>677272</v>
      </c>
      <c r="H48" s="28"/>
      <c r="I48" s="28"/>
    </row>
    <row r="49" spans="2:9" ht="13.5" customHeight="1" thickBot="1">
      <c r="B49" s="91" t="s">
        <v>46</v>
      </c>
      <c r="C49" s="29"/>
      <c r="D49" s="20">
        <f>D41+D48</f>
        <v>6689470</v>
      </c>
      <c r="F49" s="20">
        <f>F41+F48</f>
        <v>4853464</v>
      </c>
      <c r="H49" s="21"/>
      <c r="I49" s="21"/>
    </row>
    <row r="50" spans="2:9" ht="12.75" thickTop="1">
      <c r="B50" s="19"/>
      <c r="C50" s="19"/>
      <c r="D50" s="3"/>
      <c r="H50" s="22"/>
      <c r="I50" s="22"/>
    </row>
    <row r="51" spans="2:6" ht="12">
      <c r="B51" s="30"/>
      <c r="D51" s="31">
        <f>D49-D29</f>
        <v>0</v>
      </c>
      <c r="E51" s="31">
        <f>E49-E29</f>
        <v>0</v>
      </c>
      <c r="F51" s="31">
        <f>F49-F29</f>
        <v>0</v>
      </c>
    </row>
    <row r="54" spans="2:6" ht="12.75">
      <c r="B54" s="38" t="s">
        <v>65</v>
      </c>
      <c r="F54" s="3" t="s">
        <v>7</v>
      </c>
    </row>
    <row r="55" ht="12.75">
      <c r="B55" s="38"/>
    </row>
    <row r="56" ht="12.75">
      <c r="B56" s="38"/>
    </row>
    <row r="57" spans="2:6" ht="12">
      <c r="B57" s="3" t="s">
        <v>66</v>
      </c>
      <c r="F57" s="3" t="s">
        <v>0</v>
      </c>
    </row>
    <row r="58" ht="12">
      <c r="D58" s="18"/>
    </row>
    <row r="60" ht="12">
      <c r="B60" s="3" t="s">
        <v>2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38" customWidth="1"/>
    <col min="2" max="2" width="65.421875" style="38" customWidth="1"/>
    <col min="3" max="3" width="0.85546875" style="38" hidden="1" customWidth="1"/>
    <col min="4" max="4" width="15.00390625" style="38" customWidth="1"/>
    <col min="5" max="5" width="0.13671875" style="67" customWidth="1"/>
    <col min="6" max="6" width="17.421875" style="38" customWidth="1"/>
    <col min="7" max="16384" width="9.140625" style="38" customWidth="1"/>
  </cols>
  <sheetData>
    <row r="1" spans="1:7" ht="30" customHeight="1" thickBot="1">
      <c r="A1" s="1"/>
      <c r="B1" s="94" t="s">
        <v>68</v>
      </c>
      <c r="C1" s="95"/>
      <c r="D1" s="95"/>
      <c r="E1" s="95"/>
      <c r="F1" s="96"/>
      <c r="G1" s="37"/>
    </row>
    <row r="3" spans="4:6" ht="12.75">
      <c r="D3" s="39"/>
      <c r="E3" s="38"/>
      <c r="F3" s="40"/>
    </row>
    <row r="4" spans="2:6" ht="12.75">
      <c r="B4" s="41"/>
      <c r="C4" s="41"/>
      <c r="D4" s="42" t="s">
        <v>5</v>
      </c>
      <c r="E4" s="38"/>
      <c r="F4" s="42" t="s">
        <v>6</v>
      </c>
    </row>
    <row r="5" spans="2:6" ht="13.5" thickBot="1">
      <c r="B5" s="43"/>
      <c r="C5" s="44"/>
      <c r="D5" s="45" t="s">
        <v>8</v>
      </c>
      <c r="E5" s="46"/>
      <c r="F5" s="45" t="s">
        <v>8</v>
      </c>
    </row>
    <row r="6" spans="2:6" ht="12.75">
      <c r="B6" s="47"/>
      <c r="C6" s="47"/>
      <c r="D6" s="43"/>
      <c r="E6" s="43"/>
      <c r="F6" s="43"/>
    </row>
    <row r="7" spans="2:6" ht="12.75">
      <c r="B7" s="43" t="s">
        <v>47</v>
      </c>
      <c r="C7" s="48">
        <v>4</v>
      </c>
      <c r="D7" s="49">
        <v>570585</v>
      </c>
      <c r="E7" s="50"/>
      <c r="F7" s="49">
        <v>454654</v>
      </c>
    </row>
    <row r="8" spans="2:6" ht="12.75">
      <c r="B8" s="43" t="s">
        <v>48</v>
      </c>
      <c r="C8" s="48">
        <v>4</v>
      </c>
      <c r="D8" s="71">
        <v>-166175</v>
      </c>
      <c r="E8" s="50"/>
      <c r="F8" s="49">
        <v>-139142</v>
      </c>
    </row>
    <row r="9" spans="2:6" ht="12.75">
      <c r="B9" s="51" t="s">
        <v>49</v>
      </c>
      <c r="C9" s="51"/>
      <c r="D9" s="52">
        <f>D7+D8</f>
        <v>404410</v>
      </c>
      <c r="E9" s="53"/>
      <c r="F9" s="52">
        <f>F7+F8</f>
        <v>315512</v>
      </c>
    </row>
    <row r="10" spans="2:6" ht="12.75">
      <c r="B10" s="54"/>
      <c r="C10" s="54"/>
      <c r="D10" s="75"/>
      <c r="E10" s="43"/>
      <c r="F10" s="43"/>
    </row>
    <row r="11" spans="2:6" ht="12.75">
      <c r="B11" s="43" t="s">
        <v>50</v>
      </c>
      <c r="C11" s="48">
        <v>5</v>
      </c>
      <c r="D11" s="73">
        <v>152905</v>
      </c>
      <c r="E11" s="50"/>
      <c r="F11" s="49">
        <v>136506</v>
      </c>
    </row>
    <row r="12" spans="2:6" ht="12.75">
      <c r="B12" s="43" t="s">
        <v>51</v>
      </c>
      <c r="C12" s="48">
        <v>6</v>
      </c>
      <c r="D12" s="73">
        <v>-1342</v>
      </c>
      <c r="E12" s="50"/>
      <c r="F12" s="49">
        <v>-416</v>
      </c>
    </row>
    <row r="13" spans="2:8" ht="12.75">
      <c r="B13" s="51" t="s">
        <v>52</v>
      </c>
      <c r="C13" s="51"/>
      <c r="D13" s="52">
        <f>D11+D12</f>
        <v>151563</v>
      </c>
      <c r="E13" s="53"/>
      <c r="F13" s="52">
        <f>F11+F12</f>
        <v>136090</v>
      </c>
      <c r="H13" s="61"/>
    </row>
    <row r="14" spans="2:6" ht="12.75">
      <c r="B14" s="54"/>
      <c r="C14" s="54"/>
      <c r="D14" s="43"/>
      <c r="E14" s="43"/>
      <c r="F14" s="43"/>
    </row>
    <row r="15" spans="2:6" ht="12.75">
      <c r="B15" s="55" t="s">
        <v>53</v>
      </c>
      <c r="C15" s="48">
        <v>7</v>
      </c>
      <c r="D15" s="49">
        <v>0</v>
      </c>
      <c r="E15" s="50"/>
      <c r="F15" s="49" t="s">
        <v>1</v>
      </c>
    </row>
    <row r="16" spans="2:6" ht="38.25">
      <c r="B16" s="55" t="s">
        <v>54</v>
      </c>
      <c r="C16" s="48"/>
      <c r="D16" s="73">
        <v>1170</v>
      </c>
      <c r="E16" s="50"/>
      <c r="F16" s="49">
        <v>1751</v>
      </c>
    </row>
    <row r="17" spans="2:6" ht="12.75">
      <c r="B17" s="54" t="s">
        <v>55</v>
      </c>
      <c r="D17" s="73">
        <v>66099</v>
      </c>
      <c r="E17" s="50"/>
      <c r="F17" s="49">
        <v>78310</v>
      </c>
    </row>
    <row r="18" spans="2:6" ht="12.75">
      <c r="B18" s="55" t="s">
        <v>56</v>
      </c>
      <c r="C18" s="48">
        <v>8</v>
      </c>
      <c r="D18" s="73"/>
      <c r="E18" s="50"/>
      <c r="F18" s="49"/>
    </row>
    <row r="19" spans="2:8" ht="12.75">
      <c r="B19" s="54" t="s">
        <v>57</v>
      </c>
      <c r="D19" s="73">
        <v>4009</v>
      </c>
      <c r="E19" s="50"/>
      <c r="F19" s="49">
        <v>27293</v>
      </c>
      <c r="G19" s="56"/>
      <c r="H19" s="56"/>
    </row>
    <row r="20" spans="2:8" ht="12.75">
      <c r="B20" s="51" t="s">
        <v>58</v>
      </c>
      <c r="C20" s="51"/>
      <c r="D20" s="74">
        <f>SUM(D9,D13,D15:D19)</f>
        <v>627251</v>
      </c>
      <c r="E20" s="53"/>
      <c r="F20" s="53">
        <f>SUM(F9,F13,F15:F19)</f>
        <v>558956</v>
      </c>
      <c r="G20" s="56"/>
      <c r="H20" s="56"/>
    </row>
    <row r="21" spans="2:6" ht="12.75">
      <c r="B21" s="54"/>
      <c r="C21" s="54"/>
      <c r="D21" s="75"/>
      <c r="E21" s="43"/>
      <c r="F21" s="43"/>
    </row>
    <row r="22" spans="2:6" ht="17.25" customHeight="1">
      <c r="B22" s="57" t="s">
        <v>59</v>
      </c>
      <c r="C22" s="48">
        <v>9</v>
      </c>
      <c r="D22" s="76">
        <v>-12353</v>
      </c>
      <c r="E22" s="50"/>
      <c r="F22" s="49">
        <v>-3413</v>
      </c>
    </row>
    <row r="23" spans="2:6" ht="17.25" customHeight="1">
      <c r="B23" s="57" t="s">
        <v>60</v>
      </c>
      <c r="C23" s="48">
        <v>10</v>
      </c>
      <c r="D23" s="73">
        <v>-243458</v>
      </c>
      <c r="E23" s="50"/>
      <c r="F23" s="49">
        <v>-226511</v>
      </c>
    </row>
    <row r="24" spans="2:6" ht="12.75">
      <c r="B24" s="58" t="s">
        <v>61</v>
      </c>
      <c r="C24" s="48">
        <v>11</v>
      </c>
      <c r="D24" s="76">
        <v>-203308</v>
      </c>
      <c r="E24" s="50"/>
      <c r="F24" s="49">
        <v>-171482</v>
      </c>
    </row>
    <row r="25" spans="2:6" ht="12.75">
      <c r="B25" s="59" t="s">
        <v>62</v>
      </c>
      <c r="C25" s="59"/>
      <c r="D25" s="74">
        <f>SUM(D20:D24)</f>
        <v>168132</v>
      </c>
      <c r="E25" s="53"/>
      <c r="F25" s="53">
        <f>SUM(F20:F24)</f>
        <v>157550</v>
      </c>
    </row>
    <row r="26" spans="2:6" ht="12.75">
      <c r="B26" s="47"/>
      <c r="C26" s="47"/>
      <c r="D26" s="75"/>
      <c r="E26" s="43"/>
      <c r="F26" s="43"/>
    </row>
    <row r="27" spans="2:6" ht="12.75">
      <c r="B27" s="47" t="s">
        <v>63</v>
      </c>
      <c r="C27" s="48">
        <v>12</v>
      </c>
      <c r="D27" s="73">
        <v>-8004</v>
      </c>
      <c r="E27" s="50"/>
      <c r="F27" s="49">
        <v>-13282</v>
      </c>
    </row>
    <row r="28" spans="2:9" ht="13.5" thickBot="1">
      <c r="B28" s="59" t="s">
        <v>64</v>
      </c>
      <c r="C28" s="59"/>
      <c r="D28" s="60">
        <f>SUM(D25:D27)</f>
        <v>160128</v>
      </c>
      <c r="E28" s="53"/>
      <c r="F28" s="60">
        <f>SUM(F25:F27)</f>
        <v>144268</v>
      </c>
      <c r="G28" s="61"/>
      <c r="H28" s="61"/>
      <c r="I28" s="61"/>
    </row>
    <row r="29" spans="2:6" ht="13.5" thickTop="1">
      <c r="B29" s="62"/>
      <c r="C29" s="63"/>
      <c r="D29" s="64"/>
      <c r="E29" s="65"/>
      <c r="F29" s="64"/>
    </row>
    <row r="30" spans="2:6" ht="12.75">
      <c r="B30" s="66"/>
      <c r="D30" s="68"/>
      <c r="E30" s="68"/>
      <c r="F30" s="68"/>
    </row>
    <row r="31" spans="2:6" ht="12.75">
      <c r="B31" s="62"/>
      <c r="D31" s="69"/>
      <c r="E31" s="70"/>
      <c r="F31" s="69"/>
    </row>
    <row r="33" spans="4:5" ht="12.75">
      <c r="D33" s="56"/>
      <c r="E33" s="38"/>
    </row>
    <row r="34" spans="2:6" ht="12.75">
      <c r="B34" s="38" t="s">
        <v>65</v>
      </c>
      <c r="D34" s="56"/>
      <c r="E34" s="38"/>
      <c r="F34" s="38" t="s">
        <v>7</v>
      </c>
    </row>
    <row r="37" spans="2:6" ht="12.75">
      <c r="B37" s="3" t="s">
        <v>66</v>
      </c>
      <c r="F37" s="38" t="s">
        <v>0</v>
      </c>
    </row>
    <row r="41" ht="12.75">
      <c r="B41" s="38" t="s">
        <v>2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4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62.28125" style="0" customWidth="1"/>
    <col min="3" max="4" width="12.421875" style="0" customWidth="1"/>
  </cols>
  <sheetData>
    <row r="1" spans="2:4" ht="15" customHeight="1">
      <c r="B1" s="115" t="s">
        <v>102</v>
      </c>
      <c r="C1" s="116"/>
      <c r="D1" s="116"/>
    </row>
    <row r="4" spans="2:4" ht="30">
      <c r="B4" s="102"/>
      <c r="C4" s="106" t="s">
        <v>69</v>
      </c>
      <c r="D4" s="106" t="s">
        <v>70</v>
      </c>
    </row>
    <row r="5" spans="2:4" ht="15">
      <c r="B5" s="98" t="s">
        <v>71</v>
      </c>
      <c r="C5" s="107" t="s">
        <v>8</v>
      </c>
      <c r="D5" s="107" t="s">
        <v>8</v>
      </c>
    </row>
    <row r="6" spans="2:4" ht="12.75">
      <c r="B6" s="113" t="s">
        <v>47</v>
      </c>
      <c r="C6" s="108">
        <v>568276</v>
      </c>
      <c r="D6" s="108">
        <v>451363</v>
      </c>
    </row>
    <row r="7" spans="2:4" ht="12.75">
      <c r="B7" s="113" t="s">
        <v>48</v>
      </c>
      <c r="C7" s="108">
        <v>-164941</v>
      </c>
      <c r="D7" s="108">
        <v>-139987</v>
      </c>
    </row>
    <row r="8" spans="2:4" ht="12.75">
      <c r="B8" s="113" t="s">
        <v>50</v>
      </c>
      <c r="C8" s="108">
        <v>152905</v>
      </c>
      <c r="D8" s="108">
        <v>136506</v>
      </c>
    </row>
    <row r="9" spans="2:4" ht="12.75">
      <c r="B9" s="113" t="s">
        <v>51</v>
      </c>
      <c r="C9" s="108">
        <v>-1342</v>
      </c>
      <c r="D9" s="108">
        <v>-416</v>
      </c>
    </row>
    <row r="10" spans="2:4" ht="38.25">
      <c r="B10" s="114" t="s">
        <v>54</v>
      </c>
      <c r="C10" s="108">
        <v>1170</v>
      </c>
      <c r="D10" s="108">
        <v>0</v>
      </c>
    </row>
    <row r="11" spans="2:4" ht="12.75">
      <c r="B11" s="117" t="s">
        <v>55</v>
      </c>
      <c r="C11" s="108">
        <v>56792</v>
      </c>
      <c r="D11" s="108">
        <v>90015</v>
      </c>
    </row>
    <row r="12" spans="2:4" ht="12.75">
      <c r="B12" s="99" t="s">
        <v>72</v>
      </c>
      <c r="C12" s="108">
        <v>0</v>
      </c>
      <c r="D12" s="108">
        <v>0</v>
      </c>
    </row>
    <row r="13" spans="2:4" ht="12.75">
      <c r="B13" s="99" t="s">
        <v>73</v>
      </c>
      <c r="C13" s="108">
        <v>4009</v>
      </c>
      <c r="D13" s="108">
        <v>27104</v>
      </c>
    </row>
    <row r="14" spans="2:4" ht="15.75" customHeight="1">
      <c r="B14" s="99" t="s">
        <v>61</v>
      </c>
      <c r="C14" s="108">
        <v>-373837</v>
      </c>
      <c r="D14" s="108">
        <v>-192046</v>
      </c>
    </row>
    <row r="15" spans="2:4" ht="12.75">
      <c r="B15" s="99"/>
      <c r="C15" s="109"/>
      <c r="D15" s="109"/>
    </row>
    <row r="16" spans="2:4" ht="12.75">
      <c r="B16" s="102" t="s">
        <v>74</v>
      </c>
      <c r="C16" s="109"/>
      <c r="D16" s="109"/>
    </row>
    <row r="17" spans="2:4" ht="41.25" customHeight="1">
      <c r="B17" s="114" t="s">
        <v>54</v>
      </c>
      <c r="C17" s="108">
        <v>56397</v>
      </c>
      <c r="D17" s="108">
        <v>-330</v>
      </c>
    </row>
    <row r="18" spans="2:4" ht="12.75">
      <c r="B18" s="100" t="s">
        <v>78</v>
      </c>
      <c r="C18" s="108">
        <v>0</v>
      </c>
      <c r="D18" s="108">
        <v>0</v>
      </c>
    </row>
    <row r="19" spans="2:4" ht="12.75">
      <c r="B19" s="99" t="s">
        <v>75</v>
      </c>
      <c r="C19" s="108">
        <v>0</v>
      </c>
      <c r="D19" s="108">
        <v>0</v>
      </c>
    </row>
    <row r="20" spans="2:4" ht="12.75">
      <c r="B20" s="110" t="s">
        <v>76</v>
      </c>
      <c r="C20" s="108">
        <v>-131890</v>
      </c>
      <c r="D20" s="108">
        <v>171861</v>
      </c>
    </row>
    <row r="21" spans="2:4" ht="12.75">
      <c r="B21" s="110" t="s">
        <v>77</v>
      </c>
      <c r="C21" s="108">
        <v>-272330</v>
      </c>
      <c r="D21" s="108">
        <v>-320242</v>
      </c>
    </row>
    <row r="22" spans="2:4" ht="12.75">
      <c r="B22" s="99" t="s">
        <v>28</v>
      </c>
      <c r="C22" s="108">
        <v>-54545</v>
      </c>
      <c r="D22" s="108">
        <v>-4890</v>
      </c>
    </row>
    <row r="23" spans="2:4" ht="12.75">
      <c r="B23" s="99"/>
      <c r="C23" s="111"/>
      <c r="D23" s="111"/>
    </row>
    <row r="24" spans="2:4" ht="12.75">
      <c r="B24" s="102" t="s">
        <v>79</v>
      </c>
      <c r="C24" s="108"/>
      <c r="D24" s="108"/>
    </row>
    <row r="25" spans="2:4" ht="41.25" customHeight="1">
      <c r="B25" s="114" t="s">
        <v>54</v>
      </c>
      <c r="C25" s="108">
        <v>0</v>
      </c>
      <c r="D25" s="108">
        <v>0</v>
      </c>
    </row>
    <row r="26" spans="2:4" ht="12.75">
      <c r="B26" s="110" t="s">
        <v>80</v>
      </c>
      <c r="C26" s="108">
        <v>341185</v>
      </c>
      <c r="D26" s="108">
        <v>-33904</v>
      </c>
    </row>
    <row r="27" spans="2:4" ht="12.75">
      <c r="B27" s="99" t="s">
        <v>81</v>
      </c>
      <c r="C27" s="108">
        <v>338154</v>
      </c>
      <c r="D27" s="108">
        <v>-29612</v>
      </c>
    </row>
    <row r="28" spans="2:4" ht="12.75">
      <c r="B28" s="99" t="s">
        <v>82</v>
      </c>
      <c r="C28" s="108">
        <v>-25217</v>
      </c>
      <c r="D28" s="108"/>
    </row>
    <row r="29" spans="2:4" ht="12.75">
      <c r="B29" s="99" t="s">
        <v>38</v>
      </c>
      <c r="C29" s="108">
        <v>-61599</v>
      </c>
      <c r="D29" s="108">
        <v>-84472</v>
      </c>
    </row>
    <row r="30" spans="2:4" ht="24">
      <c r="B30" s="103" t="s">
        <v>83</v>
      </c>
      <c r="C30" s="111">
        <f>SUM(C6:C29)</f>
        <v>433187</v>
      </c>
      <c r="D30" s="111">
        <f>SUM(D6:D29)</f>
        <v>70950</v>
      </c>
    </row>
    <row r="31" spans="2:4" ht="12.75">
      <c r="B31" s="99"/>
      <c r="C31" s="109"/>
      <c r="D31" s="109"/>
    </row>
    <row r="32" spans="2:4" ht="12.75">
      <c r="B32" s="99" t="s">
        <v>84</v>
      </c>
      <c r="C32" s="108">
        <v>-8004</v>
      </c>
      <c r="D32" s="108">
        <v>-13282</v>
      </c>
    </row>
    <row r="33" spans="2:4" ht="12.75">
      <c r="B33" s="105"/>
      <c r="C33" s="108"/>
      <c r="D33" s="108"/>
    </row>
    <row r="34" spans="2:4" ht="12.75">
      <c r="B34" s="102" t="s">
        <v>71</v>
      </c>
      <c r="C34" s="111">
        <f>SUM(C30:C32)</f>
        <v>425183</v>
      </c>
      <c r="D34" s="111">
        <f>SUM(D30:D32)</f>
        <v>57668</v>
      </c>
    </row>
    <row r="35" spans="2:4" ht="12.75">
      <c r="B35" s="99"/>
      <c r="C35" s="108"/>
      <c r="D35" s="108"/>
    </row>
    <row r="36" spans="2:4" ht="12.75">
      <c r="B36" s="97" t="s">
        <v>85</v>
      </c>
      <c r="C36" s="108"/>
      <c r="D36" s="108"/>
    </row>
    <row r="37" spans="2:4" ht="12.75">
      <c r="B37" s="101" t="s">
        <v>86</v>
      </c>
      <c r="C37" s="108">
        <v>-7600</v>
      </c>
      <c r="D37" s="108">
        <v>-19229</v>
      </c>
    </row>
    <row r="38" spans="2:4" ht="12.75">
      <c r="B38" s="101" t="s">
        <v>87</v>
      </c>
      <c r="C38" s="108">
        <v>25000</v>
      </c>
      <c r="D38" s="108"/>
    </row>
    <row r="39" spans="2:4" ht="12.75">
      <c r="B39" s="99" t="s">
        <v>88</v>
      </c>
      <c r="C39" s="108">
        <v>-105218</v>
      </c>
      <c r="D39" s="108">
        <v>-69864</v>
      </c>
    </row>
    <row r="40" spans="2:4" ht="12.75">
      <c r="B40" s="99" t="s">
        <v>89</v>
      </c>
      <c r="C40" s="108">
        <v>0</v>
      </c>
      <c r="D40" s="108">
        <v>34816</v>
      </c>
    </row>
    <row r="41" spans="2:4" ht="12.75">
      <c r="B41" s="97" t="s">
        <v>90</v>
      </c>
      <c r="C41" s="111">
        <f>SUM(C37:C40)</f>
        <v>-87818</v>
      </c>
      <c r="D41" s="111">
        <f>SUM(D37:D40)</f>
        <v>-54277</v>
      </c>
    </row>
    <row r="42" spans="2:4" ht="12.75">
      <c r="B42" s="99"/>
      <c r="C42" s="108"/>
      <c r="D42" s="108"/>
    </row>
    <row r="43" spans="2:4" ht="12.75">
      <c r="B43" s="97" t="s">
        <v>91</v>
      </c>
      <c r="C43" s="108"/>
      <c r="D43" s="108"/>
    </row>
    <row r="44" spans="2:4" ht="12.75">
      <c r="B44" s="101" t="s">
        <v>92</v>
      </c>
      <c r="C44" s="108">
        <v>0</v>
      </c>
      <c r="D44" s="108">
        <v>25000</v>
      </c>
    </row>
    <row r="45" spans="2:4" ht="12.75">
      <c r="B45" s="101" t="s">
        <v>93</v>
      </c>
      <c r="C45" s="112">
        <v>0</v>
      </c>
      <c r="D45" s="108">
        <v>-46311</v>
      </c>
    </row>
    <row r="46" spans="2:4" ht="12.75">
      <c r="B46" s="99" t="s">
        <v>94</v>
      </c>
      <c r="C46" s="108">
        <v>0</v>
      </c>
      <c r="D46" s="108">
        <v>0</v>
      </c>
    </row>
    <row r="47" spans="2:4" ht="12.75">
      <c r="B47" s="99" t="s">
        <v>95</v>
      </c>
      <c r="C47" s="108">
        <v>-205</v>
      </c>
      <c r="D47" s="108">
        <v>0</v>
      </c>
    </row>
    <row r="48" spans="2:4" ht="12.75">
      <c r="B48" s="99" t="s">
        <v>96</v>
      </c>
      <c r="C48" s="108">
        <v>-368</v>
      </c>
      <c r="D48" s="108">
        <v>-347</v>
      </c>
    </row>
    <row r="49" spans="2:4" ht="12.75">
      <c r="B49" s="97" t="s">
        <v>97</v>
      </c>
      <c r="C49" s="111">
        <f>SUM(C44:C48)</f>
        <v>-573</v>
      </c>
      <c r="D49" s="111">
        <f>SUM(D44:D48)</f>
        <v>-21658</v>
      </c>
    </row>
    <row r="50" spans="2:4" ht="12.75">
      <c r="B50" s="99"/>
      <c r="C50" s="108"/>
      <c r="D50" s="108"/>
    </row>
    <row r="51" spans="2:4" ht="12.75">
      <c r="B51" s="97" t="s">
        <v>98</v>
      </c>
      <c r="C51" s="111">
        <f>SUM(C49,C41,C34)</f>
        <v>336792</v>
      </c>
      <c r="D51" s="111">
        <f>SUM(D49,D41,D34)</f>
        <v>-18267</v>
      </c>
    </row>
    <row r="52" spans="2:4" ht="24">
      <c r="B52" s="104" t="s">
        <v>99</v>
      </c>
      <c r="C52" s="108">
        <v>2029</v>
      </c>
      <c r="D52" s="108">
        <v>-17785</v>
      </c>
    </row>
    <row r="53" spans="2:4" ht="12.75">
      <c r="B53" s="101" t="s">
        <v>100</v>
      </c>
      <c r="C53" s="108">
        <v>1572150</v>
      </c>
      <c r="D53" s="108">
        <v>1366374</v>
      </c>
    </row>
    <row r="54" spans="2:4" ht="12.75">
      <c r="B54" s="97" t="s">
        <v>101</v>
      </c>
      <c r="C54" s="111">
        <f>SUM(C51:C53)</f>
        <v>1910971</v>
      </c>
      <c r="D54" s="111">
        <f>SUM(D51:D53)</f>
        <v>1330322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2.140625" style="0" customWidth="1"/>
    <col min="4" max="4" width="16.28125" style="0" customWidth="1"/>
    <col min="5" max="5" width="11.57421875" style="0" customWidth="1"/>
  </cols>
  <sheetData>
    <row r="1" spans="1:6" ht="12.75">
      <c r="A1" s="118" t="s">
        <v>119</v>
      </c>
      <c r="B1" s="119"/>
      <c r="C1" s="119"/>
      <c r="D1" s="120"/>
      <c r="E1" s="135"/>
      <c r="F1" s="135"/>
    </row>
    <row r="2" spans="1:6" ht="12.75">
      <c r="A2" s="120"/>
      <c r="B2" s="120"/>
      <c r="C2" s="120"/>
      <c r="D2" s="120"/>
      <c r="E2" s="135"/>
      <c r="F2" s="135"/>
    </row>
    <row r="5" spans="1:6" ht="25.5">
      <c r="A5" s="124"/>
      <c r="B5" s="121" t="s">
        <v>103</v>
      </c>
      <c r="C5" s="121" t="s">
        <v>104</v>
      </c>
      <c r="D5" s="121" t="s">
        <v>44</v>
      </c>
      <c r="E5" s="121" t="s">
        <v>105</v>
      </c>
      <c r="F5" s="121" t="s">
        <v>106</v>
      </c>
    </row>
    <row r="6" spans="1:6" ht="12.75">
      <c r="A6" s="125"/>
      <c r="B6" s="123"/>
      <c r="C6" s="123"/>
      <c r="D6" s="123"/>
      <c r="E6" s="123"/>
      <c r="F6" s="123"/>
    </row>
    <row r="7" spans="1:6" ht="12.75">
      <c r="A7" s="126" t="s">
        <v>117</v>
      </c>
      <c r="B7" s="122">
        <v>623092</v>
      </c>
      <c r="C7" s="122">
        <v>18</v>
      </c>
      <c r="D7" s="122">
        <v>97319</v>
      </c>
      <c r="E7" s="122">
        <v>0</v>
      </c>
      <c r="F7" s="122">
        <f>SUM(B7:E7)</f>
        <v>720429</v>
      </c>
    </row>
    <row r="8" spans="1:6" ht="12.75">
      <c r="A8" s="127"/>
      <c r="B8" s="123"/>
      <c r="C8" s="123"/>
      <c r="D8" s="123"/>
      <c r="E8" s="123"/>
      <c r="F8" s="123"/>
    </row>
    <row r="9" spans="1:6" ht="12.75">
      <c r="A9" s="131" t="s">
        <v>107</v>
      </c>
      <c r="B9" s="123"/>
      <c r="C9" s="123"/>
      <c r="D9" s="123"/>
      <c r="E9" s="123"/>
      <c r="F9" s="123"/>
    </row>
    <row r="10" spans="1:6" ht="12.75">
      <c r="A10" s="132" t="s">
        <v>108</v>
      </c>
      <c r="B10" s="123"/>
      <c r="C10" s="123"/>
      <c r="D10" s="123"/>
      <c r="E10" s="123"/>
      <c r="F10" s="123"/>
    </row>
    <row r="11" spans="1:6" ht="12.75">
      <c r="A11" s="128"/>
      <c r="B11" s="123"/>
      <c r="C11" s="123"/>
      <c r="D11" s="123"/>
      <c r="E11" s="123"/>
      <c r="F11" s="123"/>
    </row>
    <row r="12" spans="1:6" ht="12.75">
      <c r="A12" s="133" t="s">
        <v>109</v>
      </c>
      <c r="B12" s="123">
        <v>-741</v>
      </c>
      <c r="C12" s="123">
        <v>-1</v>
      </c>
      <c r="D12" s="123">
        <v>1</v>
      </c>
      <c r="E12" s="123"/>
      <c r="F12" s="122">
        <f>SUM(B12:E12)</f>
        <v>-741</v>
      </c>
    </row>
    <row r="13" spans="1:6" ht="12.75">
      <c r="A13" s="133"/>
      <c r="B13" s="123"/>
      <c r="C13" s="123"/>
      <c r="D13" s="123"/>
      <c r="E13" s="123"/>
      <c r="F13" s="123"/>
    </row>
    <row r="14" spans="1:6" ht="12.75">
      <c r="A14" s="133" t="s">
        <v>110</v>
      </c>
      <c r="B14" s="123"/>
      <c r="C14" s="123"/>
      <c r="D14" s="123">
        <v>73901</v>
      </c>
      <c r="E14" s="123"/>
      <c r="F14" s="122">
        <f>SUM(B14:E14)</f>
        <v>73901</v>
      </c>
    </row>
    <row r="15" spans="1:6" ht="25.5">
      <c r="A15" s="134" t="s">
        <v>111</v>
      </c>
      <c r="B15" s="122">
        <f>SUM(B7:B14)</f>
        <v>622351</v>
      </c>
      <c r="C15" s="122">
        <f>SUM(C7:C14)</f>
        <v>17</v>
      </c>
      <c r="D15" s="122">
        <f>SUM(D7:D14)</f>
        <v>171221</v>
      </c>
      <c r="E15" s="122">
        <f>SUM(E7:E14)</f>
        <v>0</v>
      </c>
      <c r="F15" s="122">
        <f>SUM(B15:E15)</f>
        <v>793589</v>
      </c>
    </row>
    <row r="16" spans="1:6" ht="12.75">
      <c r="A16" s="129"/>
      <c r="B16" s="123"/>
      <c r="C16" s="123"/>
      <c r="D16" s="123"/>
      <c r="E16" s="123"/>
      <c r="F16" s="123"/>
    </row>
    <row r="17" spans="1:6" ht="12.75">
      <c r="A17" s="131" t="s">
        <v>112</v>
      </c>
      <c r="B17" s="123"/>
      <c r="C17" s="123"/>
      <c r="D17" s="123"/>
      <c r="E17" s="123"/>
      <c r="F17" s="123"/>
    </row>
    <row r="18" spans="1:6" ht="12.75">
      <c r="A18" s="133"/>
      <c r="B18" s="123"/>
      <c r="C18" s="123"/>
      <c r="D18" s="123"/>
      <c r="E18" s="123"/>
      <c r="F18" s="123"/>
    </row>
    <row r="19" spans="1:6" ht="12.75">
      <c r="A19" s="133" t="s">
        <v>113</v>
      </c>
      <c r="B19" s="123">
        <v>97</v>
      </c>
      <c r="C19" s="123"/>
      <c r="D19" s="123"/>
      <c r="E19" s="123"/>
      <c r="F19" s="122">
        <f>SUM(B19:E19)</f>
        <v>97</v>
      </c>
    </row>
    <row r="20" spans="1:6" ht="12.75">
      <c r="A20" s="133"/>
      <c r="B20" s="123"/>
      <c r="C20" s="123"/>
      <c r="D20" s="123"/>
      <c r="E20" s="123"/>
      <c r="F20" s="123"/>
    </row>
    <row r="21" spans="1:6" ht="12.75">
      <c r="A21" s="133" t="s">
        <v>114</v>
      </c>
      <c r="B21" s="123"/>
      <c r="C21" s="123"/>
      <c r="D21" s="123"/>
      <c r="E21" s="123"/>
      <c r="F21" s="122">
        <f>SUM(B21:E21)</f>
        <v>0</v>
      </c>
    </row>
    <row r="22" spans="1:6" ht="12.75">
      <c r="A22" s="133"/>
      <c r="B22" s="123"/>
      <c r="C22" s="123"/>
      <c r="D22" s="123"/>
      <c r="E22" s="123"/>
      <c r="F22" s="123"/>
    </row>
    <row r="23" spans="1:6" ht="12.75">
      <c r="A23" s="133" t="s">
        <v>115</v>
      </c>
      <c r="B23" s="123"/>
      <c r="C23" s="123"/>
      <c r="D23" s="123"/>
      <c r="E23" s="123"/>
      <c r="F23" s="123"/>
    </row>
    <row r="24" spans="1:6" ht="25.5">
      <c r="A24" s="134" t="s">
        <v>116</v>
      </c>
      <c r="B24" s="122">
        <f>B19+B21+B23</f>
        <v>97</v>
      </c>
      <c r="C24" s="122">
        <f>C19+C21+C23</f>
        <v>0</v>
      </c>
      <c r="D24" s="122">
        <f>D19+D21+D23</f>
        <v>0</v>
      </c>
      <c r="E24" s="122">
        <f>E19+E21+E23</f>
        <v>0</v>
      </c>
      <c r="F24" s="122">
        <f>SUM(B24:E24)</f>
        <v>97</v>
      </c>
    </row>
    <row r="25" spans="1:6" ht="12.75">
      <c r="A25" s="128"/>
      <c r="B25" s="123"/>
      <c r="C25" s="123"/>
      <c r="D25" s="123"/>
      <c r="E25" s="123"/>
      <c r="F25" s="123"/>
    </row>
    <row r="26" spans="1:6" ht="12.75">
      <c r="A26" s="130" t="s">
        <v>118</v>
      </c>
      <c r="B26" s="122">
        <f>B15+B24</f>
        <v>622448</v>
      </c>
      <c r="C26" s="122">
        <f>C15+C24</f>
        <v>17</v>
      </c>
      <c r="D26" s="122">
        <f>D15+D24</f>
        <v>171221</v>
      </c>
      <c r="E26" s="122">
        <f>E15+E24</f>
        <v>0</v>
      </c>
      <c r="F26" s="122">
        <f>SUM(B26:E26)</f>
        <v>793686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2013-10-03T09:02:36Z</cp:lastPrinted>
  <dcterms:created xsi:type="dcterms:W3CDTF">1996-10-08T23:32:33Z</dcterms:created>
  <dcterms:modified xsi:type="dcterms:W3CDTF">2015-07-01T10:18:13Z</dcterms:modified>
  <cp:category/>
  <cp:version/>
  <cp:contentType/>
  <cp:contentStatus/>
</cp:coreProperties>
</file>