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<sst xmlns="http://schemas.openxmlformats.org/spreadsheetml/2006/main" count="85" uniqueCount="71">
  <si>
    <t>The correspondent account in NBKR</t>
  </si>
  <si>
    <t>Accounts "Nostro" in commercial banks</t>
  </si>
  <si>
    <t>Financial tools,estimated at fair value, which changes are reflected in profit or in the losses during the period</t>
  </si>
  <si>
    <t>- pledged under REPO-AGREEMENT</t>
  </si>
  <si>
    <t>Financial assets available-for-sale:</t>
  </si>
  <si>
    <t>Credits and advances to banks</t>
  </si>
  <si>
    <t>Credits to clients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</si>
  <si>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</si>
  <si>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</si>
  <si>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</si>
  <si>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</si>
  <si>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</si>
  <si>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</si>
  <si>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</si>
  <si>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</si>
  <si>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</si>
  <si>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</si>
  <si>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Accumulated translation reserve currency reporting</t>
  </si>
  <si>
    <t>Retained earnings</t>
  </si>
  <si>
    <t xml:space="preserve">The chief accountant </t>
  </si>
  <si>
    <t>Deputy Chairman of the Board</t>
  </si>
  <si>
    <t>Interest incomes</t>
  </si>
  <si>
    <t>Interest expenses</t>
  </si>
  <si>
    <t>Net interest income</t>
  </si>
  <si>
    <t>Net income (loss) on securities held for trading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</si>
  <si>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</si>
  <si>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</si>
  <si>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</si>
  <si>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</si>
  <si>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</si>
  <si>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</si>
  <si>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</si>
  <si>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</si>
  <si>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</si>
  <si>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</si>
  <si>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Satyvaldiev U.O.</t>
  </si>
  <si>
    <t>Djenbaeva E.T.</t>
  </si>
  <si>
    <t xml:space="preserve">In total assets of the monetary market </t>
  </si>
  <si>
    <t>In total net credits</t>
  </si>
  <si>
    <t>IN TOTAL ASSETS</t>
  </si>
  <si>
    <t xml:space="preserve">Other assets </t>
  </si>
  <si>
    <t>Property, equipment and intangible assets</t>
  </si>
  <si>
    <t>Assets</t>
  </si>
  <si>
    <t>Liabilities</t>
  </si>
  <si>
    <t>IN TOTAL LIABILITIES</t>
  </si>
  <si>
    <t>SHAREHOLDERS' EQUITY</t>
  </si>
  <si>
    <t>Share of non-controlling shareholders</t>
  </si>
  <si>
    <t>TOTAL SHAREHOLDERS' EQUITY payable to shareholders of the Bank</t>
  </si>
  <si>
    <t>IN TOTAL SHAREHOLDERS' EQUITY</t>
  </si>
  <si>
    <t>IN TOTAL LIABILITIES AND SHAREHOLDERS' EQUITY</t>
  </si>
  <si>
    <t>Cash and cash equivalents</t>
  </si>
  <si>
    <t>Reporting period</t>
  </si>
  <si>
    <t>Previous period</t>
  </si>
  <si>
    <t>Net income (loss) on other financial instruments at fair value through profit or loss</t>
  </si>
  <si>
    <t>Capital stock</t>
  </si>
  <si>
    <t>Other liabilities</t>
  </si>
  <si>
    <t>KGS'000</t>
  </si>
  <si>
    <t>Fee and commission income</t>
  </si>
  <si>
    <t>Net fee and commission income</t>
  </si>
  <si>
    <t>Personnel expenses</t>
  </si>
  <si>
    <t>Assets available-for-sale</t>
  </si>
  <si>
    <t>Investment Property</t>
  </si>
  <si>
    <t>Subordinated loans</t>
  </si>
  <si>
    <t>Additional paid-in capital</t>
  </si>
  <si>
    <t>Financial assets revaluation reserve available for sale</t>
  </si>
  <si>
    <t>Revaluation reserve for financial assets available-for-sale</t>
  </si>
  <si>
    <t xml:space="preserve"> OJSC "Commercial bank KYRGYZSTAN"</t>
  </si>
  <si>
    <t>Statement of comprehensive income at 28 February, 2014</t>
  </si>
  <si>
    <t>Statement of Financial Position as at 28 February, 2014</t>
  </si>
  <si>
    <t>February 2013</t>
  </si>
  <si>
    <t>February 2012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</si>
</sst>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 Cyr"/>
      <family val="0"/>
    </font>
    <font>
      <b/>
      <sz val="9"/>
      <name val="Arial Cyr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0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39" applyFont="1" applyBorder="1" applyAlignment="1">
      <alignment horizontal="left"/>
      <protection/>
    </xf>
    <xf numFmtId="180" fontId="4" fillId="0" borderId="11" xfId="34" applyNumberFormat="1" applyFont="1" applyFill="1" applyBorder="1" applyAlignment="1">
      <alignment/>
    </xf>
    <xf numFmtId="177" fontId="2" fillId="0" borderId="0" xfId="0" applyNumberFormat="1" applyFont="1" applyAlignment="1">
      <alignment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180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0" xfId="39" applyNumberFormat="1" applyFont="1" applyFill="1" applyBorder="1" applyAlignment="1" quotePrefix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180" fontId="0" fillId="0" borderId="0" xfId="40" applyNumberFormat="1" applyFont="1" applyFill="1" applyAlignment="1">
      <alignment horizontal="right"/>
      <protection/>
    </xf>
    <xf numFmtId="180" fontId="0" fillId="0" borderId="0" xfId="40" applyNumberFormat="1" applyFont="1" applyFill="1" applyBorder="1" applyAlignment="1">
      <alignment horizontal="right"/>
      <protection/>
    </xf>
    <xf numFmtId="0" fontId="14" fillId="0" borderId="0" xfId="38" applyFont="1" applyFill="1" applyBorder="1">
      <alignment/>
      <protection/>
    </xf>
    <xf numFmtId="180" fontId="14" fillId="0" borderId="0" xfId="67" applyNumberFormat="1" applyFont="1" applyFill="1" applyBorder="1" applyAlignment="1">
      <alignment/>
    </xf>
    <xf numFmtId="0" fontId="0" fillId="0" borderId="0" xfId="40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4" fillId="0" borderId="0" xfId="38" applyFont="1">
      <alignment/>
      <protection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6" fillId="0" borderId="0" xfId="0" applyNumberFormat="1" applyFont="1" applyFill="1" applyAlignment="1">
      <alignment/>
    </xf>
    <xf numFmtId="177" fontId="16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0" fillId="33" borderId="0" xfId="40" applyNumberFormat="1" applyFont="1" applyFill="1" applyAlignment="1">
      <alignment horizontal="right"/>
      <protection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3" fillId="0" borderId="0" xfId="38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8" applyFont="1" applyBorder="1" applyAlignment="1">
      <alignment wrapText="1"/>
      <protection/>
    </xf>
    <xf numFmtId="0" fontId="10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0" fillId="0" borderId="0" xfId="38" applyFont="1" applyFill="1" applyBorder="1">
      <alignment/>
      <protection/>
    </xf>
    <xf numFmtId="0" fontId="21" fillId="0" borderId="0" xfId="40" applyFont="1" applyFill="1" applyBorder="1" applyAlignment="1">
      <alignment/>
      <protection/>
    </xf>
    <xf numFmtId="0" fontId="21" fillId="0" borderId="0" xfId="39" applyFont="1" applyFill="1" applyBorder="1" applyAlignment="1">
      <alignment/>
      <protection/>
    </xf>
    <xf numFmtId="0" fontId="20" fillId="0" borderId="0" xfId="39" applyFont="1" applyFill="1" applyBorder="1" applyAlignment="1">
      <alignment/>
      <protection/>
    </xf>
    <xf numFmtId="0" fontId="21" fillId="0" borderId="0" xfId="40" applyFont="1" applyFill="1" applyBorder="1" applyAlignment="1">
      <alignment wrapText="1"/>
      <protection/>
    </xf>
    <xf numFmtId="49" fontId="21" fillId="0" borderId="0" xfId="41" applyNumberFormat="1" applyFont="1" applyFill="1" applyAlignment="1">
      <alignment horizontal="left" vertical="justify" wrapText="1"/>
      <protection/>
    </xf>
    <xf numFmtId="0" fontId="21" fillId="0" borderId="0" xfId="0" applyFont="1" applyFill="1" applyAlignment="1">
      <alignment/>
    </xf>
    <xf numFmtId="0" fontId="20" fillId="0" borderId="0" xfId="38" applyFont="1">
      <alignment/>
      <protection/>
    </xf>
    <xf numFmtId="0" fontId="21" fillId="0" borderId="0" xfId="39" applyFont="1" applyBorder="1" applyAlignment="1">
      <alignment/>
      <protection/>
    </xf>
    <xf numFmtId="0" fontId="22" fillId="0" borderId="0" xfId="0" applyFont="1" applyAlignment="1">
      <alignment/>
    </xf>
    <xf numFmtId="180" fontId="2" fillId="0" borderId="0" xfId="0" applyNumberFormat="1" applyFont="1" applyFill="1" applyBorder="1" applyAlignment="1">
      <alignment/>
    </xf>
    <xf numFmtId="0" fontId="58" fillId="0" borderId="0" xfId="39" applyFont="1" applyFill="1" applyBorder="1" applyAlignment="1">
      <alignment/>
      <protection/>
    </xf>
    <xf numFmtId="180" fontId="58" fillId="0" borderId="0" xfId="40" applyNumberFormat="1" applyFont="1" applyFill="1" applyAlignment="1">
      <alignment horizontal="right"/>
      <protection/>
    </xf>
    <xf numFmtId="0" fontId="2" fillId="0" borderId="12" xfId="0" applyFont="1" applyFill="1" applyBorder="1" applyAlignment="1">
      <alignment/>
    </xf>
    <xf numFmtId="37" fontId="3" fillId="0" borderId="12" xfId="33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12" xfId="39" applyFont="1" applyFill="1" applyBorder="1" applyAlignment="1">
      <alignment/>
      <protection/>
    </xf>
    <xf numFmtId="0" fontId="24" fillId="0" borderId="0" xfId="0" applyFont="1" applyBorder="1" applyAlignment="1">
      <alignment/>
    </xf>
    <xf numFmtId="14" fontId="20" fillId="0" borderId="13" xfId="39" applyNumberFormat="1" applyFont="1" applyFill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180" fontId="3" fillId="0" borderId="0" xfId="34" applyNumberFormat="1" applyFont="1" applyFill="1" applyBorder="1" applyAlignment="1">
      <alignment horizontal="left"/>
    </xf>
    <xf numFmtId="180" fontId="3" fillId="0" borderId="14" xfId="40" applyNumberFormat="1" applyFont="1" applyFill="1" applyBorder="1" applyAlignment="1">
      <alignment horizontal="right"/>
      <protection/>
    </xf>
    <xf numFmtId="180" fontId="14" fillId="0" borderId="11" xfId="69" applyNumberFormat="1" applyFont="1" applyFill="1" applyBorder="1" applyAlignment="1">
      <alignment/>
    </xf>
    <xf numFmtId="180" fontId="14" fillId="0" borderId="0" xfId="69" applyNumberFormat="1" applyFont="1" applyFill="1" applyBorder="1" applyAlignment="1">
      <alignment/>
    </xf>
    <xf numFmtId="180" fontId="14" fillId="0" borderId="10" xfId="69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10" xfId="69"/>
    <cellStyle name="Финансовый 11" xfId="70"/>
    <cellStyle name="Финансовый 12" xfId="71"/>
    <cellStyle name="Финансовый 13" xfId="72"/>
    <cellStyle name="Финансовый 14" xfId="73"/>
    <cellStyle name="Финансовый 15" xfId="74"/>
    <cellStyle name="Финансовый 16" xfId="75"/>
    <cellStyle name="Финансовый 17" xfId="76"/>
    <cellStyle name="Финансовый 2" xfId="77"/>
    <cellStyle name="Финансовый 3" xfId="78"/>
    <cellStyle name="Финансовый 4" xfId="79"/>
    <cellStyle name="Финансовый 5" xfId="80"/>
    <cellStyle name="Финансовый 6" xfId="81"/>
    <cellStyle name="Финансовый 7" xfId="82"/>
    <cellStyle name="Финансовый 8" xfId="83"/>
    <cellStyle name="Финансовый 9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115" zoomScaleNormal="115" zoomScalePageLayoutView="0" workbookViewId="0" topLeftCell="A1">
      <selection activeCell="A12" sqref="A12"/>
    </sheetView>
  </sheetViews>
  <sheetFormatPr defaultColWidth="9.140625" defaultRowHeight="12.75"/>
  <cols>
    <col min="1" max="1" width="56.421875" style="1" bestFit="1" customWidth="1"/>
    <col min="2" max="2" width="0.71875" style="1" customWidth="1"/>
    <col min="3" max="3" width="16.421875" style="3" bestFit="1" customWidth="1"/>
    <col min="4" max="4" width="1.57421875" style="1" customWidth="1"/>
    <col min="5" max="5" width="16.140625" style="1" customWidth="1"/>
    <col min="6" max="6" width="11.57421875" style="1" customWidth="1"/>
    <col min="7" max="8" width="13.7109375" style="4" customWidth="1"/>
    <col min="9" max="9" width="11.00390625" style="1" bestFit="1" customWidth="1"/>
    <col min="10" max="16384" width="9.140625" style="1" customWidth="1"/>
  </cols>
  <sheetData>
    <row r="1" spans="1:5" ht="12.75">
      <c r="A1" s="98" t="s">
        <v>66</v>
      </c>
      <c r="B1" s="98"/>
      <c r="C1" s="98"/>
      <c r="D1" s="98"/>
      <c r="E1" s="98"/>
    </row>
    <row r="2" spans="1:8" ht="13.5" thickBot="1">
      <c r="A2" s="97" t="s">
        <v>68</v>
      </c>
      <c r="B2" s="97"/>
      <c r="C2" s="97"/>
      <c r="D2" s="97"/>
      <c r="E2" s="97"/>
      <c r="F2" s="91"/>
      <c r="G2" s="2"/>
      <c r="H2" s="2"/>
    </row>
    <row r="4" spans="3:5" ht="12.75">
      <c r="C4" s="35" t="s">
        <v>51</v>
      </c>
      <c r="E4" s="36" t="s">
        <v>52</v>
      </c>
    </row>
    <row r="5" spans="1:8" ht="12.75" customHeight="1">
      <c r="A5" s="5"/>
      <c r="B5" s="5"/>
      <c r="C5" s="38" t="s">
        <v>69</v>
      </c>
      <c r="D5" s="34"/>
      <c r="E5" s="38" t="s">
        <v>70</v>
      </c>
      <c r="G5" s="6"/>
      <c r="H5" s="6"/>
    </row>
    <row r="6" spans="1:8" ht="15.75" thickBot="1">
      <c r="A6" s="7"/>
      <c r="B6" s="8"/>
      <c r="C6" s="38" t="s">
        <v>56</v>
      </c>
      <c r="E6" s="89" t="s">
        <v>56</v>
      </c>
      <c r="G6" s="9"/>
      <c r="H6" s="9"/>
    </row>
    <row r="7" spans="1:5" ht="12">
      <c r="A7" s="10" t="s">
        <v>42</v>
      </c>
      <c r="B7" s="10"/>
      <c r="C7" s="80"/>
      <c r="E7" s="81"/>
    </row>
    <row r="8" spans="1:6" ht="12">
      <c r="A8" s="11" t="s">
        <v>50</v>
      </c>
      <c r="B8" s="12">
        <v>13</v>
      </c>
      <c r="C8" s="13">
        <v>563768</v>
      </c>
      <c r="E8" s="13">
        <v>487728</v>
      </c>
      <c r="F8" s="14"/>
    </row>
    <row r="9" spans="1:6" ht="12">
      <c r="A9" s="33" t="s">
        <v>0</v>
      </c>
      <c r="B9" s="12"/>
      <c r="C9" s="13">
        <v>363060</v>
      </c>
      <c r="E9" s="13">
        <v>372395</v>
      </c>
      <c r="F9" s="14"/>
    </row>
    <row r="10" spans="1:6" ht="12">
      <c r="A10" s="33" t="s">
        <v>1</v>
      </c>
      <c r="B10" s="12"/>
      <c r="C10" s="13">
        <v>502498</v>
      </c>
      <c r="E10" s="13">
        <v>676453</v>
      </c>
      <c r="F10" s="14"/>
    </row>
    <row r="11" spans="1:6" ht="12">
      <c r="A11" s="32" t="s">
        <v>37</v>
      </c>
      <c r="B11" s="12"/>
      <c r="C11" s="30">
        <f>C8+C9+C10</f>
        <v>1429326</v>
      </c>
      <c r="E11" s="30">
        <f>SUM(E8:E10)</f>
        <v>1536576</v>
      </c>
      <c r="F11" s="14"/>
    </row>
    <row r="12" spans="3:5" ht="12">
      <c r="C12" s="13"/>
      <c r="E12" s="3"/>
    </row>
    <row r="13" spans="1:5" ht="24">
      <c r="A13" s="11" t="s">
        <v>2</v>
      </c>
      <c r="B13" s="12"/>
      <c r="C13" s="15">
        <v>47932</v>
      </c>
      <c r="E13" s="77"/>
    </row>
    <row r="14" spans="1:5" ht="12">
      <c r="A14" s="16" t="s">
        <v>3</v>
      </c>
      <c r="B14" s="12">
        <v>14</v>
      </c>
      <c r="C14" s="13"/>
      <c r="E14" s="15">
        <v>25243</v>
      </c>
    </row>
    <row r="15" spans="1:5" ht="12.75" customHeight="1">
      <c r="A15" s="11" t="s">
        <v>4</v>
      </c>
      <c r="C15" s="13"/>
      <c r="E15" s="13"/>
    </row>
    <row r="16" spans="1:5" ht="12.75" customHeight="1">
      <c r="A16" s="16" t="s">
        <v>3</v>
      </c>
      <c r="B16" s="12">
        <v>15</v>
      </c>
      <c r="C16" s="13"/>
      <c r="E16" s="13"/>
    </row>
    <row r="17" spans="1:5" ht="12.75" customHeight="1">
      <c r="A17" s="11" t="s">
        <v>5</v>
      </c>
      <c r="B17" s="12">
        <v>16</v>
      </c>
      <c r="C17" s="13">
        <v>356771</v>
      </c>
      <c r="E17" s="13">
        <v>228048</v>
      </c>
    </row>
    <row r="18" spans="1:5" ht="12.75" customHeight="1">
      <c r="A18" s="11" t="s">
        <v>6</v>
      </c>
      <c r="B18" s="12">
        <v>17</v>
      </c>
      <c r="C18" s="13">
        <v>2972277</v>
      </c>
      <c r="E18" s="13">
        <v>2216632</v>
      </c>
    </row>
    <row r="19" spans="1:5" ht="12.75" customHeight="1">
      <c r="A19" s="11" t="s">
        <v>7</v>
      </c>
      <c r="B19" s="12"/>
      <c r="C19" s="13">
        <v>-159196</v>
      </c>
      <c r="E19" s="13">
        <v>-150784</v>
      </c>
    </row>
    <row r="20" spans="1:5" ht="12.75" customHeight="1">
      <c r="A20" s="60" t="s">
        <v>38</v>
      </c>
      <c r="B20" s="12"/>
      <c r="C20" s="30">
        <f>SUM(C18:C19)</f>
        <v>2813081</v>
      </c>
      <c r="D20" s="31"/>
      <c r="E20" s="30">
        <f>SUM(E18:E19)</f>
        <v>2065848</v>
      </c>
    </row>
    <row r="21" spans="1:5" ht="12.75" customHeight="1">
      <c r="A21" s="11" t="s">
        <v>8</v>
      </c>
      <c r="B21" s="12">
        <v>18</v>
      </c>
      <c r="C21" s="13">
        <v>188635</v>
      </c>
      <c r="E21" s="13">
        <v>127852</v>
      </c>
    </row>
    <row r="22" spans="1:5" ht="12.75" customHeight="1">
      <c r="A22" s="11" t="s">
        <v>60</v>
      </c>
      <c r="B22" s="12"/>
      <c r="C22" s="13"/>
      <c r="E22" s="13"/>
    </row>
    <row r="23" spans="1:5" ht="12.75" customHeight="1">
      <c r="A23" s="11" t="s">
        <v>9</v>
      </c>
      <c r="B23" s="12"/>
      <c r="C23" s="13"/>
      <c r="E23" s="13"/>
    </row>
    <row r="24" spans="1:5" ht="12.75" customHeight="1">
      <c r="A24" s="11" t="s">
        <v>61</v>
      </c>
      <c r="B24" s="12"/>
      <c r="C24" s="13"/>
      <c r="E24" s="13"/>
    </row>
    <row r="25" spans="1:5" ht="12.75" customHeight="1">
      <c r="A25" s="11" t="s">
        <v>41</v>
      </c>
      <c r="B25" s="12">
        <v>19</v>
      </c>
      <c r="C25" s="13">
        <v>181363</v>
      </c>
      <c r="E25" s="13">
        <v>129248</v>
      </c>
    </row>
    <row r="26" spans="1:5" ht="12.75" customHeight="1">
      <c r="A26" s="11" t="s">
        <v>10</v>
      </c>
      <c r="B26" s="12">
        <v>12</v>
      </c>
      <c r="C26" s="13"/>
      <c r="E26" s="13"/>
    </row>
    <row r="27" spans="1:5" ht="12.75" customHeight="1">
      <c r="A27" s="17" t="s">
        <v>40</v>
      </c>
      <c r="B27" s="12">
        <v>20</v>
      </c>
      <c r="C27" s="13">
        <v>117302</v>
      </c>
      <c r="E27" s="13">
        <v>104594</v>
      </c>
    </row>
    <row r="28" spans="1:8" ht="13.5" customHeight="1" thickBot="1">
      <c r="A28" s="61" t="s">
        <v>39</v>
      </c>
      <c r="B28" s="10"/>
      <c r="C28" s="18">
        <f>C9+C17+C20+C21+C22+C23+C24+C25+C26+C27+C12+C13</f>
        <v>4068144</v>
      </c>
      <c r="D28" s="18">
        <f>D9+D11+D12+D13+D14+D15+D16+D17+D20+D21+D22+D23+D24+D25+D26+D27</f>
        <v>0</v>
      </c>
      <c r="E28" s="18">
        <f>E9+E11+E12+E13+E14+E15+E16+E17+E20+E21+E22+E23+E24+E25+E26+E27</f>
        <v>4589804</v>
      </c>
      <c r="F28" s="24"/>
      <c r="G28" s="19"/>
      <c r="H28" s="19"/>
    </row>
    <row r="29" spans="1:5" ht="12.75" thickTop="1">
      <c r="A29" s="17"/>
      <c r="B29" s="17"/>
      <c r="C29" s="13"/>
      <c r="E29" s="20"/>
    </row>
    <row r="30" spans="1:5" ht="12">
      <c r="A30" s="10" t="s">
        <v>43</v>
      </c>
      <c r="B30" s="10"/>
      <c r="C30" s="13"/>
      <c r="E30" s="20"/>
    </row>
    <row r="31" spans="1:5" ht="24">
      <c r="A31" s="11" t="s">
        <v>2</v>
      </c>
      <c r="B31" s="12">
        <v>14</v>
      </c>
      <c r="C31" s="92">
        <v>3312</v>
      </c>
      <c r="E31" s="92">
        <v>123</v>
      </c>
    </row>
    <row r="32" spans="1:5" ht="12">
      <c r="A32" s="62" t="s">
        <v>11</v>
      </c>
      <c r="B32" s="12">
        <v>21</v>
      </c>
      <c r="C32" s="13">
        <v>471991</v>
      </c>
      <c r="E32" s="13">
        <v>244664</v>
      </c>
    </row>
    <row r="33" spans="1:5" ht="12">
      <c r="A33" s="21" t="s">
        <v>12</v>
      </c>
      <c r="B33" s="12">
        <v>22</v>
      </c>
      <c r="C33" s="13">
        <v>3624117</v>
      </c>
      <c r="E33" s="13">
        <v>2964255.5</v>
      </c>
    </row>
    <row r="34" spans="1:5" ht="12">
      <c r="A34" s="21" t="s">
        <v>13</v>
      </c>
      <c r="B34" s="12"/>
      <c r="C34" s="13"/>
      <c r="E34" s="13"/>
    </row>
    <row r="35" spans="1:5" ht="12">
      <c r="A35" s="21" t="s">
        <v>62</v>
      </c>
      <c r="B35" s="12">
        <v>23</v>
      </c>
      <c r="C35" s="13">
        <v>476</v>
      </c>
      <c r="E35" s="13">
        <v>649</v>
      </c>
    </row>
    <row r="36" spans="1:5" ht="12">
      <c r="A36" s="21" t="s">
        <v>14</v>
      </c>
      <c r="B36" s="12">
        <v>23</v>
      </c>
      <c r="C36" s="13">
        <v>193992</v>
      </c>
      <c r="E36" s="13">
        <v>348391</v>
      </c>
    </row>
    <row r="37" spans="1:3" ht="12">
      <c r="A37" s="21" t="s">
        <v>15</v>
      </c>
      <c r="B37" s="12"/>
      <c r="C37" s="1"/>
    </row>
    <row r="38" spans="1:5" ht="12">
      <c r="A38" s="21" t="s">
        <v>16</v>
      </c>
      <c r="B38" s="12">
        <v>12</v>
      </c>
      <c r="C38" s="13">
        <v>3320</v>
      </c>
      <c r="E38" s="13">
        <v>2000</v>
      </c>
    </row>
    <row r="39" spans="1:5" ht="12">
      <c r="A39" s="33" t="s">
        <v>55</v>
      </c>
      <c r="B39" s="12">
        <v>24</v>
      </c>
      <c r="C39" s="13">
        <v>80542</v>
      </c>
      <c r="E39" s="13">
        <v>68845</v>
      </c>
    </row>
    <row r="40" spans="1:8" ht="12.75" customHeight="1">
      <c r="A40" s="61" t="s">
        <v>44</v>
      </c>
      <c r="B40" s="10"/>
      <c r="C40" s="22">
        <f>SUM(C31:C39)</f>
        <v>4377750</v>
      </c>
      <c r="E40" s="22">
        <f>SUM(E31:E39)</f>
        <v>3628927.5</v>
      </c>
      <c r="F40" s="24"/>
      <c r="G40" s="19"/>
      <c r="H40" s="19"/>
    </row>
    <row r="41" spans="1:7" ht="12">
      <c r="A41" s="17"/>
      <c r="B41" s="17"/>
      <c r="C41" s="13"/>
      <c r="E41" s="20"/>
      <c r="G41" s="19"/>
    </row>
    <row r="42" spans="1:5" ht="12.75" customHeight="1">
      <c r="A42" s="10" t="s">
        <v>45</v>
      </c>
      <c r="B42" s="10"/>
      <c r="C42" s="13"/>
      <c r="E42" s="20"/>
    </row>
    <row r="43" spans="1:5" ht="12.75" customHeight="1">
      <c r="A43" s="17" t="s">
        <v>54</v>
      </c>
      <c r="B43" s="12">
        <v>25</v>
      </c>
      <c r="C43" s="13">
        <v>521894</v>
      </c>
      <c r="E43" s="13">
        <v>420246</v>
      </c>
    </row>
    <row r="44" spans="1:5" ht="12.75" customHeight="1">
      <c r="A44" s="17" t="s">
        <v>63</v>
      </c>
      <c r="B44" s="17"/>
      <c r="C44" s="13"/>
      <c r="E44" s="13"/>
    </row>
    <row r="45" spans="1:5" ht="12.75" customHeight="1">
      <c r="A45" s="63" t="s">
        <v>64</v>
      </c>
      <c r="B45" s="17"/>
      <c r="C45" s="13"/>
      <c r="E45" s="13"/>
    </row>
    <row r="46" spans="1:5" ht="12">
      <c r="A46" s="17" t="s">
        <v>65</v>
      </c>
      <c r="B46" s="17"/>
      <c r="C46" s="13">
        <v>19</v>
      </c>
      <c r="E46" s="13">
        <v>35</v>
      </c>
    </row>
    <row r="47" spans="1:5" ht="12.75" customHeight="1">
      <c r="A47" s="17" t="s">
        <v>17</v>
      </c>
      <c r="B47" s="17"/>
      <c r="C47" s="13"/>
      <c r="E47" s="13"/>
    </row>
    <row r="48" spans="1:5" ht="12.75" customHeight="1">
      <c r="A48" s="17" t="s">
        <v>18</v>
      </c>
      <c r="B48" s="17"/>
      <c r="C48" s="93">
        <v>234747</v>
      </c>
      <c r="D48" s="23"/>
      <c r="E48" s="93">
        <v>168200.5</v>
      </c>
    </row>
    <row r="49" spans="1:8" ht="24">
      <c r="A49" s="10" t="s">
        <v>47</v>
      </c>
      <c r="B49" s="10"/>
      <c r="C49" s="24">
        <f>SUM(C43:C48)</f>
        <v>756660</v>
      </c>
      <c r="E49" s="24">
        <f>SUM(E43:E48)</f>
        <v>588481.5</v>
      </c>
      <c r="G49" s="25"/>
      <c r="H49" s="25"/>
    </row>
    <row r="50" spans="1:8" ht="12.75" customHeight="1">
      <c r="A50" s="17" t="s">
        <v>46</v>
      </c>
      <c r="B50" s="10"/>
      <c r="C50" s="13"/>
      <c r="E50" s="26"/>
      <c r="G50" s="25"/>
      <c r="H50" s="25"/>
    </row>
    <row r="51" spans="1:8" ht="12.75" customHeight="1">
      <c r="A51" s="10" t="s">
        <v>48</v>
      </c>
      <c r="B51" s="10"/>
      <c r="C51" s="22">
        <f>SUM(C49:C50)</f>
        <v>756660</v>
      </c>
      <c r="E51" s="22">
        <f>SUM(E49:E50)</f>
        <v>588481.5</v>
      </c>
      <c r="G51" s="25"/>
      <c r="H51" s="25"/>
    </row>
    <row r="52" spans="1:8" ht="13.5" customHeight="1" thickBot="1">
      <c r="A52" s="64" t="s">
        <v>49</v>
      </c>
      <c r="B52" s="27"/>
      <c r="C52" s="18">
        <f>C40+C51</f>
        <v>5134410</v>
      </c>
      <c r="E52" s="18">
        <f>E40+E51</f>
        <v>4217409</v>
      </c>
      <c r="G52" s="19"/>
      <c r="H52" s="19"/>
    </row>
    <row r="53" spans="1:8" ht="12.75" thickTop="1">
      <c r="A53" s="17"/>
      <c r="B53" s="17"/>
      <c r="C53" s="1"/>
      <c r="G53" s="20"/>
      <c r="H53" s="20"/>
    </row>
    <row r="54" spans="1:5" ht="12">
      <c r="A54" s="28"/>
      <c r="C54" s="29"/>
      <c r="D54" s="29">
        <f>D52-D28</f>
        <v>0</v>
      </c>
      <c r="E54" s="29"/>
    </row>
    <row r="57" spans="1:5" ht="12.75">
      <c r="A57" s="1" t="s">
        <v>20</v>
      </c>
      <c r="E57" s="34" t="s">
        <v>35</v>
      </c>
    </row>
    <row r="60" spans="1:5" ht="12.75">
      <c r="A60" s="65" t="s">
        <v>19</v>
      </c>
      <c r="E60" s="34" t="s">
        <v>36</v>
      </c>
    </row>
    <row r="61" ht="12">
      <c r="C61" s="15"/>
    </row>
    <row r="63" ht="12.75">
      <c r="A63" s="34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65.7109375" style="34" customWidth="1"/>
    <col min="2" max="2" width="0.85546875" style="34" customWidth="1"/>
    <col min="3" max="3" width="16.421875" style="34" bestFit="1" customWidth="1"/>
    <col min="4" max="4" width="1.8515625" style="55" customWidth="1"/>
    <col min="5" max="5" width="17.421875" style="34" customWidth="1"/>
    <col min="6" max="16384" width="9.140625" style="34" customWidth="1"/>
  </cols>
  <sheetData>
    <row r="1" spans="1:5" ht="12.75">
      <c r="A1" s="98" t="s">
        <v>66</v>
      </c>
      <c r="B1" s="98"/>
      <c r="C1" s="98"/>
      <c r="D1" s="98"/>
      <c r="E1" s="98"/>
    </row>
    <row r="2" spans="1:6" ht="13.5" thickBot="1">
      <c r="A2" s="97" t="s">
        <v>67</v>
      </c>
      <c r="B2" s="97"/>
      <c r="C2" s="97"/>
      <c r="D2" s="97"/>
      <c r="E2" s="97"/>
      <c r="F2" s="90"/>
    </row>
    <row r="4" spans="3:5" ht="12.75">
      <c r="C4" s="35" t="s">
        <v>51</v>
      </c>
      <c r="D4" s="34"/>
      <c r="E4" s="36" t="s">
        <v>52</v>
      </c>
    </row>
    <row r="5" spans="1:5" ht="12.75">
      <c r="A5" s="37"/>
      <c r="B5" s="37"/>
      <c r="C5" s="38" t="s">
        <v>69</v>
      </c>
      <c r="D5" s="34"/>
      <c r="E5" s="38" t="s">
        <v>70</v>
      </c>
    </row>
    <row r="6" spans="1:5" ht="12.75">
      <c r="A6" s="39"/>
      <c r="B6" s="40"/>
      <c r="C6" s="38" t="s">
        <v>56</v>
      </c>
      <c r="D6" s="41"/>
      <c r="E6" s="38" t="s">
        <v>56</v>
      </c>
    </row>
    <row r="7" spans="1:5" ht="12.75">
      <c r="A7" s="42"/>
      <c r="B7" s="42"/>
      <c r="C7" s="86"/>
      <c r="D7" s="39"/>
      <c r="E7" s="87"/>
    </row>
    <row r="8" spans="1:5" ht="14.25">
      <c r="A8" s="66" t="s">
        <v>21</v>
      </c>
      <c r="B8" s="43">
        <v>4</v>
      </c>
      <c r="C8" s="44">
        <v>111668</v>
      </c>
      <c r="D8" s="45"/>
      <c r="E8" s="44">
        <v>85272</v>
      </c>
    </row>
    <row r="9" spans="1:5" ht="14.25">
      <c r="A9" s="66" t="s">
        <v>22</v>
      </c>
      <c r="B9" s="43">
        <v>4</v>
      </c>
      <c r="C9" s="44">
        <v>-33342</v>
      </c>
      <c r="D9" s="45"/>
      <c r="E9" s="44">
        <v>-26755</v>
      </c>
    </row>
    <row r="10" spans="1:5" ht="15">
      <c r="A10" s="67" t="s">
        <v>23</v>
      </c>
      <c r="B10" s="46"/>
      <c r="C10" s="94">
        <f>C8+C9</f>
        <v>78326</v>
      </c>
      <c r="D10" s="95"/>
      <c r="E10" s="94">
        <f>E8+E9</f>
        <v>58517</v>
      </c>
    </row>
    <row r="11" spans="1:5" ht="14.25">
      <c r="A11" s="68"/>
      <c r="B11" s="48"/>
      <c r="C11" s="44"/>
      <c r="D11" s="39"/>
      <c r="E11" s="78"/>
    </row>
    <row r="12" spans="1:5" ht="14.25">
      <c r="A12" s="69" t="s">
        <v>57</v>
      </c>
      <c r="B12" s="43">
        <v>5</v>
      </c>
      <c r="C12" s="44">
        <v>25604</v>
      </c>
      <c r="D12" s="45"/>
      <c r="E12" s="44">
        <v>23935</v>
      </c>
    </row>
    <row r="13" spans="1:5" ht="14.25">
      <c r="A13" s="69" t="s">
        <v>57</v>
      </c>
      <c r="B13" s="43">
        <v>6</v>
      </c>
      <c r="C13" s="44">
        <v>-102</v>
      </c>
      <c r="D13" s="45"/>
      <c r="E13" s="44">
        <v>-90</v>
      </c>
    </row>
    <row r="14" spans="1:7" ht="15">
      <c r="A14" s="70" t="s">
        <v>58</v>
      </c>
      <c r="B14" s="46"/>
      <c r="C14" s="94">
        <f>C12+C13</f>
        <v>25502</v>
      </c>
      <c r="D14" s="95"/>
      <c r="E14" s="94">
        <f>E12+E13</f>
        <v>23845</v>
      </c>
      <c r="G14" s="51"/>
    </row>
    <row r="15" spans="1:5" ht="14.25">
      <c r="A15" s="68"/>
      <c r="B15" s="48"/>
      <c r="C15" s="59"/>
      <c r="D15" s="39"/>
      <c r="E15" s="39"/>
    </row>
    <row r="16" spans="1:5" ht="14.25">
      <c r="A16" s="71" t="s">
        <v>24</v>
      </c>
      <c r="B16" s="43">
        <v>7</v>
      </c>
      <c r="C16" s="47"/>
      <c r="D16" s="45"/>
      <c r="E16" s="44">
        <v>0</v>
      </c>
    </row>
    <row r="17" spans="1:5" ht="28.5">
      <c r="A17" s="71" t="s">
        <v>53</v>
      </c>
      <c r="B17" s="43"/>
      <c r="C17" s="44">
        <v>651</v>
      </c>
      <c r="D17" s="45"/>
      <c r="E17" s="79"/>
    </row>
    <row r="18" spans="1:5" ht="14.25">
      <c r="A18" s="68" t="s">
        <v>25</v>
      </c>
      <c r="C18" s="44">
        <v>9822</v>
      </c>
      <c r="D18" s="45"/>
      <c r="E18" s="44">
        <v>15014.4</v>
      </c>
    </row>
    <row r="19" spans="1:5" ht="14.25">
      <c r="A19" s="71" t="s">
        <v>26</v>
      </c>
      <c r="B19" s="43">
        <v>8</v>
      </c>
      <c r="C19" s="47"/>
      <c r="D19" s="45"/>
      <c r="E19" s="79"/>
    </row>
    <row r="20" spans="1:7" ht="14.25">
      <c r="A20" s="68" t="s">
        <v>27</v>
      </c>
      <c r="C20" s="44">
        <v>881</v>
      </c>
      <c r="D20" s="45"/>
      <c r="E20" s="44">
        <v>1673.4</v>
      </c>
      <c r="F20" s="49"/>
      <c r="G20" s="49"/>
    </row>
    <row r="21" spans="1:7" ht="15">
      <c r="A21" s="67" t="s">
        <v>28</v>
      </c>
      <c r="B21" s="46"/>
      <c r="C21" s="95">
        <f>SUM(C10,C14,C16:C20)</f>
        <v>115182</v>
      </c>
      <c r="D21" s="95"/>
      <c r="E21" s="95">
        <f>SUM(E10,E14,E16:E20)</f>
        <v>99049.79999999999</v>
      </c>
      <c r="F21" s="49"/>
      <c r="G21" s="49"/>
    </row>
    <row r="22" spans="1:5" ht="14.25">
      <c r="A22" s="68"/>
      <c r="B22" s="48"/>
      <c r="C22" s="47"/>
      <c r="D22" s="39"/>
      <c r="E22" s="78"/>
    </row>
    <row r="23" spans="1:5" ht="17.25" customHeight="1">
      <c r="A23" s="72" t="s">
        <v>29</v>
      </c>
      <c r="B23" s="43">
        <v>9</v>
      </c>
      <c r="C23" s="44">
        <v>-3129</v>
      </c>
      <c r="D23" s="45"/>
      <c r="E23" s="44">
        <v>9430</v>
      </c>
    </row>
    <row r="24" spans="1:5" ht="17.25" customHeight="1">
      <c r="A24" s="72" t="s">
        <v>59</v>
      </c>
      <c r="B24" s="43">
        <v>10</v>
      </c>
      <c r="C24" s="44">
        <v>-47224</v>
      </c>
      <c r="D24" s="45"/>
      <c r="E24" s="44">
        <v>-48975</v>
      </c>
    </row>
    <row r="25" spans="1:5" ht="14.25">
      <c r="A25" s="73" t="s">
        <v>30</v>
      </c>
      <c r="B25" s="43">
        <v>11</v>
      </c>
      <c r="C25" s="44">
        <v>-42468</v>
      </c>
      <c r="D25" s="45"/>
      <c r="E25" s="44">
        <v>-35754</v>
      </c>
    </row>
    <row r="26" spans="1:5" ht="15">
      <c r="A26" s="74" t="s">
        <v>31</v>
      </c>
      <c r="B26" s="50"/>
      <c r="C26" s="95">
        <f>SUM(C21:C25)</f>
        <v>22361</v>
      </c>
      <c r="D26" s="95"/>
      <c r="E26" s="95">
        <f>SUM(E21:E25)</f>
        <v>23750.79999999999</v>
      </c>
    </row>
    <row r="27" spans="1:5" ht="14.25">
      <c r="A27" s="75"/>
      <c r="B27" s="42"/>
      <c r="C27" s="59"/>
      <c r="D27" s="39"/>
      <c r="E27" s="78"/>
    </row>
    <row r="28" spans="1:5" ht="14.25">
      <c r="A28" s="75" t="s">
        <v>32</v>
      </c>
      <c r="B28" s="43">
        <v>12</v>
      </c>
      <c r="C28" s="44">
        <v>-3800</v>
      </c>
      <c r="D28" s="45"/>
      <c r="E28" s="44">
        <v>-2163</v>
      </c>
    </row>
    <row r="29" spans="1:7" ht="15.75" thickBot="1">
      <c r="A29" s="74" t="s">
        <v>33</v>
      </c>
      <c r="B29" s="50"/>
      <c r="C29" s="96">
        <f>SUM(C26:C28)</f>
        <v>18561</v>
      </c>
      <c r="D29" s="95"/>
      <c r="E29" s="96">
        <f>SUM(E26:E28)</f>
        <v>21587.79999999999</v>
      </c>
      <c r="F29" s="51"/>
      <c r="G29" s="51"/>
    </row>
    <row r="30" spans="1:5" ht="15" thickTop="1">
      <c r="A30" s="76"/>
      <c r="B30" s="52"/>
      <c r="D30" s="54"/>
      <c r="E30" s="53"/>
    </row>
    <row r="31" spans="1:5" ht="15">
      <c r="A31" s="82"/>
      <c r="B31" s="55"/>
      <c r="C31" s="55"/>
      <c r="E31" s="55"/>
    </row>
    <row r="32" spans="1:5" ht="14.25">
      <c r="A32" s="88"/>
      <c r="B32" s="55"/>
      <c r="C32" s="55"/>
      <c r="E32" s="55"/>
    </row>
    <row r="33" spans="1:5" ht="14.25">
      <c r="A33" s="83"/>
      <c r="B33" s="55"/>
      <c r="C33" s="55"/>
      <c r="D33" s="45"/>
      <c r="E33" s="45"/>
    </row>
    <row r="34" spans="1:5" ht="12.75">
      <c r="A34" s="1" t="s">
        <v>20</v>
      </c>
      <c r="C34" s="49"/>
      <c r="D34" s="34"/>
      <c r="E34" s="34" t="s">
        <v>35</v>
      </c>
    </row>
    <row r="37" spans="1:7" ht="12.75">
      <c r="A37" t="s">
        <v>34</v>
      </c>
      <c r="E37" s="34" t="s">
        <v>36</v>
      </c>
      <c r="G37" s="51"/>
    </row>
    <row r="38" spans="1:5" ht="14.25">
      <c r="A38" s="88"/>
      <c r="B38" s="55"/>
      <c r="C38" s="55"/>
      <c r="D38" s="57"/>
      <c r="E38" s="57"/>
    </row>
    <row r="39" spans="1:5" ht="14.25">
      <c r="A39" s="88"/>
      <c r="B39" s="55"/>
      <c r="C39" s="55"/>
      <c r="E39" s="55"/>
    </row>
    <row r="40" spans="1:5" ht="15">
      <c r="A40" s="82"/>
      <c r="B40" s="55"/>
      <c r="C40" s="55"/>
      <c r="E40" s="55"/>
    </row>
    <row r="41" spans="1:5" ht="14.25">
      <c r="A41" s="83"/>
      <c r="B41" s="55"/>
      <c r="C41" s="55"/>
      <c r="D41" s="57"/>
      <c r="E41" s="57"/>
    </row>
    <row r="42" spans="1:5" ht="14.25">
      <c r="A42" s="83"/>
      <c r="B42" s="55"/>
      <c r="C42" s="55"/>
      <c r="D42" s="57"/>
      <c r="E42" s="57"/>
    </row>
    <row r="43" spans="1:5" ht="15">
      <c r="A43" s="82"/>
      <c r="B43" s="55"/>
      <c r="C43" s="55"/>
      <c r="D43" s="56"/>
      <c r="E43" s="56"/>
    </row>
    <row r="44" spans="1:5" ht="15">
      <c r="A44" s="82"/>
      <c r="B44" s="55"/>
      <c r="C44" s="55"/>
      <c r="D44" s="57"/>
      <c r="E44" s="57"/>
    </row>
    <row r="45" spans="1:5" ht="14.25">
      <c r="A45" s="83"/>
      <c r="B45" s="55"/>
      <c r="C45" s="55"/>
      <c r="D45" s="57"/>
      <c r="E45" s="57"/>
    </row>
    <row r="46" spans="1:5" ht="14.25">
      <c r="A46" s="83"/>
      <c r="B46" s="55"/>
      <c r="C46" s="55"/>
      <c r="D46" s="57"/>
      <c r="E46" s="57"/>
    </row>
    <row r="47" spans="1:5" ht="15">
      <c r="A47" s="82"/>
      <c r="B47" s="55"/>
      <c r="C47" s="55"/>
      <c r="D47" s="56"/>
      <c r="E47" s="56"/>
    </row>
    <row r="48" spans="1:5" ht="12.75">
      <c r="A48" s="84"/>
      <c r="B48" s="55"/>
      <c r="C48" s="56"/>
      <c r="D48" s="56"/>
      <c r="E48" s="56"/>
    </row>
    <row r="49" spans="1:5" ht="12.75">
      <c r="A49" s="85"/>
      <c r="B49" s="55"/>
      <c r="C49" s="58"/>
      <c r="D49" s="58"/>
      <c r="E49" s="58"/>
    </row>
    <row r="51" spans="3:4" ht="12.75">
      <c r="C51" s="49"/>
      <c r="D51" s="34"/>
    </row>
  </sheetData>
  <sheetProtection/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n_zhetimishova</cp:lastModifiedBy>
  <cp:lastPrinted>2013-05-03T03:20:24Z</cp:lastPrinted>
  <dcterms:created xsi:type="dcterms:W3CDTF">1996-10-08T23:32:33Z</dcterms:created>
  <dcterms:modified xsi:type="dcterms:W3CDTF">2014-08-19T10:14:01Z</dcterms:modified>
  <cp:category/>
  <cp:version/>
  <cp:contentType/>
  <cp:contentStatus/>
</cp:coreProperties>
</file>