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<sst xmlns="http://schemas.openxmlformats.org/spreadsheetml/2006/main" count="105" uniqueCount="88">
  <si>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</si>
  <si>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</si>
  <si>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</si>
  <si>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</si>
  <si>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</si>
  <si>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</si>
  <si>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</si>
  <si>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</si>
  <si>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</si>
  <si>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</si>
  <si>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</si>
  <si>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</si>
  <si>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</si>
  <si>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</si>
  <si>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</si>
  <si>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</si>
  <si>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</si>
  <si>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</si>
  <si>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</si>
  <si>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</si>
  <si>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</si>
  <si>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</si>
  <si>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</si>
  <si>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</si>
  <si>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</si>
  <si>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</si>
  <si>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</si>
  <si>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</si>
  <si>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</si>
  <si>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</si>
  <si>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</si>
  <si>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</si>
  <si>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</si>
  <si>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</si>
  <si>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</si>
  <si>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</si>
  <si>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</si>
  <si>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</si>
  <si>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</si>
  <si>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</si>
  <si>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</si>
  <si>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</si>
  <si>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</si>
  <si>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</si>
  <si>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</si>
  <si>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</si>
  <si>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</si>
  <si>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</si>
  <si>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</si>
  <si>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</si>
  <si>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</si>
  <si>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</si>
  <si>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</si>
  <si>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</si>
  <si>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</si>
  <si>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</si>
  <si>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</si>
  <si>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</si>
  <si>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</si>
  <si>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</si>
  <si>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</si>
  <si>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</si>
  <si>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</si>
  <si>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</si>
  <si>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</si>
  <si>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</si>
  <si>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</si>
  <si>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</si>
  <si>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</si>
  <si>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</si>
  <si>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</si>
  <si>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</si>
  <si>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</si>
  <si>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</si>
  <si>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 xml:space="preserve">И.о. гл. бухгалтера </t>
  </si>
  <si>
    <t>Отчетный период</t>
  </si>
  <si>
    <t>предыдущий период</t>
  </si>
  <si>
    <t>отчетный период</t>
  </si>
  <si>
    <t>-</t>
  </si>
  <si>
    <t>Заместитель</t>
  </si>
  <si>
    <t>Председателя Правления</t>
  </si>
  <si>
    <t>Сатывалдиев У.О.</t>
  </si>
  <si>
    <t>май 2013</t>
  </si>
  <si>
    <t>май 2012</t>
  </si>
  <si>
    <t xml:space="preserve">май 2013 </t>
  </si>
  <si>
    <t>Отчет о финансовом положении  на 31 мая  2013 года ОАО "Коммерческий банк КЫРГЫЗСТАН"</t>
  </si>
  <si>
    <t>Отчет о совокупной прибыли  на 31 мая  2013 года ОАО "Коммерческий банк КЫРГЫЗСТАН"</t>
  </si>
  <si>
    <t>Исп: Жакыпова М.А.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</si>
</sst>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3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0" fontId="3" fillId="0" borderId="0" xfId="38" applyFont="1" applyAlignment="1">
      <alignment/>
      <protection/>
    </xf>
    <xf numFmtId="0" fontId="3" fillId="0" borderId="0" xfId="39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10" xfId="39" applyNumberFormat="1" applyFont="1" applyFill="1" applyBorder="1" applyAlignment="1">
      <alignment horizont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12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49" fontId="0" fillId="0" borderId="0" xfId="41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4" fillId="0" borderId="0" xfId="38" applyFont="1">
      <alignment/>
      <protection/>
    </xf>
    <xf numFmtId="180" fontId="14" fillId="0" borderId="11" xfId="67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18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/>
    </xf>
    <xf numFmtId="180" fontId="3" fillId="33" borderId="13" xfId="40" applyNumberFormat="1" applyFont="1" applyFill="1" applyBorder="1" applyAlignment="1">
      <alignment horizontal="right"/>
      <protection/>
    </xf>
    <xf numFmtId="180" fontId="0" fillId="33" borderId="0" xfId="40" applyNumberFormat="1" applyFont="1" applyFill="1" applyAlignment="1">
      <alignment horizontal="right"/>
      <protection/>
    </xf>
    <xf numFmtId="180" fontId="3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  <xf numFmtId="180" fontId="50" fillId="0" borderId="0" xfId="40" applyNumberFormat="1" applyFont="1" applyFill="1" applyAlignment="1">
      <alignment horizontal="right"/>
      <protection/>
    </xf>
    <xf numFmtId="180" fontId="51" fillId="0" borderId="0" xfId="67" applyNumberFormat="1" applyFont="1" applyFill="1" applyBorder="1" applyAlignment="1">
      <alignment/>
    </xf>
    <xf numFmtId="0" fontId="50" fillId="0" borderId="0" xfId="39" applyFont="1" applyFill="1" applyBorder="1" applyAlignment="1">
      <alignment/>
      <protection/>
    </xf>
    <xf numFmtId="180" fontId="50" fillId="33" borderId="0" xfId="40" applyNumberFormat="1" applyFont="1" applyFill="1" applyAlignment="1">
      <alignment horizontal="right"/>
      <protection/>
    </xf>
    <xf numFmtId="180" fontId="2" fillId="0" borderId="0" xfId="0" applyNumberFormat="1" applyFont="1" applyFill="1" applyBorder="1" applyAlignment="1">
      <alignment/>
    </xf>
    <xf numFmtId="180" fontId="52" fillId="0" borderId="0" xfId="40" applyNumberFormat="1" applyFont="1" applyFill="1" applyAlignment="1">
      <alignment horizontal="righ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35">
      <selection activeCell="B64" sqref="B64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7.00390625" style="4" hidden="1" customWidth="1"/>
    <col min="4" max="4" width="15.421875" style="6" customWidth="1"/>
    <col min="5" max="5" width="0.13671875" style="4" customWidth="1"/>
    <col min="6" max="6" width="18.42187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85</v>
      </c>
      <c r="B1" s="2"/>
      <c r="C1" s="2"/>
      <c r="D1" s="3"/>
      <c r="E1" s="3"/>
      <c r="F1" s="3"/>
      <c r="G1" s="2"/>
      <c r="H1" s="5"/>
      <c r="I1" s="5"/>
    </row>
    <row r="3" spans="4:6" ht="12">
      <c r="D3" s="46" t="s">
        <v>75</v>
      </c>
      <c r="F3" s="45" t="s">
        <v>76</v>
      </c>
    </row>
    <row r="4" spans="2:9" ht="12.75" customHeight="1">
      <c r="B4" s="8"/>
      <c r="C4" s="8"/>
      <c r="D4" s="44" t="s">
        <v>82</v>
      </c>
      <c r="F4" s="44" t="s">
        <v>83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634118</v>
      </c>
      <c r="F7" s="18">
        <v>480027</v>
      </c>
      <c r="G7" s="19"/>
    </row>
    <row r="8" spans="2:7" ht="12">
      <c r="B8" s="43" t="s">
        <v>71</v>
      </c>
      <c r="C8" s="17"/>
      <c r="D8" s="18">
        <v>429196</v>
      </c>
      <c r="F8" s="18">
        <v>432151</v>
      </c>
      <c r="G8" s="19"/>
    </row>
    <row r="9" spans="2:7" ht="12">
      <c r="B9" s="43" t="s">
        <v>72</v>
      </c>
      <c r="C9" s="17"/>
      <c r="D9" s="18">
        <v>318682</v>
      </c>
      <c r="F9" s="18">
        <v>574490</v>
      </c>
      <c r="G9" s="19"/>
    </row>
    <row r="10" spans="2:7" ht="12">
      <c r="B10" s="42" t="s">
        <v>73</v>
      </c>
      <c r="C10" s="17"/>
      <c r="D10" s="40">
        <f>D7+D8+D9</f>
        <v>1381996</v>
      </c>
      <c r="F10" s="40">
        <f>SUM(F7:F9)</f>
        <v>1486668</v>
      </c>
      <c r="G10" s="19"/>
    </row>
    <row r="12" spans="2:6" ht="36">
      <c r="B12" s="16" t="s">
        <v>3</v>
      </c>
      <c r="C12" s="17"/>
      <c r="D12" s="98"/>
      <c r="F12" s="20"/>
    </row>
    <row r="13" spans="2:6" ht="12">
      <c r="B13" s="21" t="s">
        <v>4</v>
      </c>
      <c r="C13" s="17">
        <v>14</v>
      </c>
      <c r="D13" s="98">
        <v>6710</v>
      </c>
      <c r="F13" s="20">
        <v>8974</v>
      </c>
    </row>
    <row r="14" spans="2:6" ht="12">
      <c r="B14" s="21" t="s">
        <v>5</v>
      </c>
      <c r="C14" s="17">
        <v>14</v>
      </c>
      <c r="D14" s="98"/>
      <c r="F14" s="20"/>
    </row>
    <row r="15" spans="2:6" ht="12.75" customHeight="1">
      <c r="B15" s="16" t="s">
        <v>6</v>
      </c>
      <c r="D15" s="18"/>
      <c r="F15" s="18"/>
    </row>
    <row r="16" spans="2:6" ht="12.75" customHeight="1">
      <c r="B16" s="21" t="s">
        <v>4</v>
      </c>
      <c r="C16" s="17">
        <v>15</v>
      </c>
      <c r="D16" s="18"/>
      <c r="F16" s="18"/>
    </row>
    <row r="17" spans="2:6" ht="12.75" customHeight="1">
      <c r="B17" s="21" t="s">
        <v>5</v>
      </c>
      <c r="C17" s="17">
        <v>15</v>
      </c>
      <c r="D17" s="18"/>
      <c r="F17" s="18"/>
    </row>
    <row r="18" spans="2:6" ht="12.75" customHeight="1">
      <c r="B18" s="16" t="s">
        <v>7</v>
      </c>
      <c r="C18" s="17">
        <v>16</v>
      </c>
      <c r="D18" s="18">
        <v>220550</v>
      </c>
      <c r="F18" s="18">
        <v>509292</v>
      </c>
    </row>
    <row r="19" spans="2:6" ht="12.75" customHeight="1">
      <c r="B19" s="16" t="s">
        <v>8</v>
      </c>
      <c r="C19" s="17">
        <v>17</v>
      </c>
      <c r="D19" s="18">
        <v>3355555</v>
      </c>
      <c r="F19" s="18">
        <v>2548725</v>
      </c>
    </row>
    <row r="20" spans="2:6" ht="12.75" customHeight="1">
      <c r="B20" s="16" t="s">
        <v>69</v>
      </c>
      <c r="C20" s="17"/>
      <c r="D20" s="18">
        <v>-169138</v>
      </c>
      <c r="F20" s="18">
        <v>-153495</v>
      </c>
    </row>
    <row r="21" spans="2:6" ht="12.75" customHeight="1">
      <c r="B21" s="42" t="s">
        <v>70</v>
      </c>
      <c r="C21" s="17"/>
      <c r="D21" s="40">
        <f>SUM(D19:D20)</f>
        <v>3186417</v>
      </c>
      <c r="E21" s="41"/>
      <c r="F21" s="40">
        <f>SUM(F19:F20)</f>
        <v>2395230</v>
      </c>
    </row>
    <row r="22" spans="2:6" ht="12.75" customHeight="1">
      <c r="B22" s="16" t="s">
        <v>9</v>
      </c>
      <c r="C22" s="17">
        <v>18</v>
      </c>
      <c r="D22" s="18">
        <v>204590</v>
      </c>
      <c r="F22" s="18">
        <v>178021</v>
      </c>
    </row>
    <row r="23" spans="2:6" ht="12.75" customHeight="1">
      <c r="B23" s="16" t="s">
        <v>10</v>
      </c>
      <c r="C23" s="17"/>
      <c r="D23" s="18"/>
      <c r="F23" s="18"/>
    </row>
    <row r="24" spans="2:6" ht="12.75" customHeight="1">
      <c r="B24" s="16" t="s">
        <v>11</v>
      </c>
      <c r="C24" s="17"/>
      <c r="D24" s="18"/>
      <c r="F24" s="18"/>
    </row>
    <row r="25" spans="2:6" ht="12.75" customHeight="1">
      <c r="B25" s="16" t="s">
        <v>12</v>
      </c>
      <c r="C25" s="17"/>
      <c r="D25" s="18"/>
      <c r="F25" s="18"/>
    </row>
    <row r="26" spans="2:6" ht="12.75" customHeight="1">
      <c r="B26" s="16" t="s">
        <v>13</v>
      </c>
      <c r="C26" s="17">
        <v>19</v>
      </c>
      <c r="D26" s="18">
        <v>215172</v>
      </c>
      <c r="F26" s="18">
        <v>130420</v>
      </c>
    </row>
    <row r="27" spans="2:6" ht="12.75" customHeight="1">
      <c r="B27" s="16" t="s">
        <v>14</v>
      </c>
      <c r="C27" s="17">
        <v>12</v>
      </c>
      <c r="D27" s="18"/>
      <c r="F27" s="18"/>
    </row>
    <row r="28" spans="2:6" ht="12.75" customHeight="1">
      <c r="B28" s="22" t="s">
        <v>15</v>
      </c>
      <c r="C28" s="17">
        <v>20</v>
      </c>
      <c r="D28" s="92">
        <v>153689</v>
      </c>
      <c r="F28" s="18">
        <v>211031</v>
      </c>
    </row>
    <row r="29" spans="2:9" ht="13.5" customHeight="1" thickBot="1">
      <c r="B29" s="14" t="s">
        <v>16</v>
      </c>
      <c r="C29" s="14"/>
      <c r="D29" s="23">
        <f>D10+D18+D21+D22+D23+D24+D25+D26+D27+D28+D13+D14</f>
        <v>5369124</v>
      </c>
      <c r="E29" s="23">
        <f>E10+E12+E13+E14+E15+E16+E17+E18+E21+E22+E23+E24+E25+E26+E27+E28</f>
        <v>0</v>
      </c>
      <c r="F29" s="23">
        <f>F10+F12+F13+F14+F15+F16+F17+F18+F21+F22+F23+F24+F25+F26+F27+F28</f>
        <v>4919636</v>
      </c>
      <c r="G29" s="34"/>
      <c r="H29" s="24"/>
      <c r="I29" s="24"/>
    </row>
    <row r="30" spans="2:6" ht="12.75" thickTop="1">
      <c r="B30" s="22"/>
      <c r="C30" s="22"/>
      <c r="D30" s="25"/>
      <c r="F30" s="25"/>
    </row>
    <row r="31" spans="2:6" ht="12">
      <c r="B31" s="14" t="s">
        <v>17</v>
      </c>
      <c r="C31" s="14"/>
      <c r="D31" s="25"/>
      <c r="F31" s="25"/>
    </row>
    <row r="32" spans="2:6" ht="36">
      <c r="B32" s="22" t="s">
        <v>18</v>
      </c>
      <c r="C32" s="17">
        <v>14</v>
      </c>
      <c r="D32" s="93">
        <v>1594</v>
      </c>
      <c r="F32" s="26">
        <v>103690</v>
      </c>
    </row>
    <row r="33" spans="2:6" ht="12">
      <c r="B33" s="27" t="s">
        <v>19</v>
      </c>
      <c r="C33" s="17">
        <v>21</v>
      </c>
      <c r="D33" s="92">
        <v>311690</v>
      </c>
      <c r="F33" s="18">
        <v>331161</v>
      </c>
    </row>
    <row r="34" spans="2:6" ht="12">
      <c r="B34" s="28" t="s">
        <v>20</v>
      </c>
      <c r="C34" s="17">
        <v>22</v>
      </c>
      <c r="D34" s="92">
        <v>3932209</v>
      </c>
      <c r="F34" s="18">
        <v>3370099</v>
      </c>
    </row>
    <row r="35" spans="2:6" ht="12">
      <c r="B35" s="28" t="s">
        <v>21</v>
      </c>
      <c r="C35" s="17"/>
      <c r="D35" s="18"/>
      <c r="F35" s="18"/>
    </row>
    <row r="36" spans="2:6" ht="12">
      <c r="B36" s="28" t="s">
        <v>22</v>
      </c>
      <c r="C36" s="17">
        <v>23</v>
      </c>
      <c r="D36" s="18"/>
      <c r="F36" s="18">
        <v>610</v>
      </c>
    </row>
    <row r="37" spans="2:6" ht="12">
      <c r="B37" s="28" t="s">
        <v>23</v>
      </c>
      <c r="C37" s="17">
        <v>23</v>
      </c>
      <c r="D37" s="99">
        <v>216593</v>
      </c>
      <c r="F37" s="18">
        <v>355200</v>
      </c>
    </row>
    <row r="38" spans="2:6" ht="12">
      <c r="B38" s="28" t="s">
        <v>24</v>
      </c>
      <c r="C38" s="17"/>
      <c r="D38" s="18">
        <v>3149</v>
      </c>
      <c r="F38" s="18"/>
    </row>
    <row r="39" spans="2:6" ht="12">
      <c r="B39" s="28" t="s">
        <v>25</v>
      </c>
      <c r="C39" s="17">
        <v>12</v>
      </c>
      <c r="D39" s="18">
        <v>3320</v>
      </c>
      <c r="F39" s="18">
        <v>2000</v>
      </c>
    </row>
    <row r="40" spans="2:6" ht="12">
      <c r="B40" s="28" t="s">
        <v>26</v>
      </c>
      <c r="C40" s="17">
        <v>24</v>
      </c>
      <c r="D40" s="92">
        <v>199639</v>
      </c>
      <c r="F40" s="18">
        <v>158298</v>
      </c>
    </row>
    <row r="41" spans="2:9" ht="12.75" customHeight="1">
      <c r="B41" s="14" t="s">
        <v>27</v>
      </c>
      <c r="C41" s="14"/>
      <c r="D41" s="29">
        <f>SUM(D32:D40)</f>
        <v>4668194</v>
      </c>
      <c r="F41" s="29">
        <f>SUM(F32:F40)</f>
        <v>4321058</v>
      </c>
      <c r="G41" s="34"/>
      <c r="H41" s="24"/>
      <c r="I41" s="24"/>
    </row>
    <row r="42" spans="2:8" ht="12">
      <c r="B42" s="22"/>
      <c r="C42" s="22"/>
      <c r="D42" s="25"/>
      <c r="F42" s="25"/>
      <c r="H42" s="24"/>
    </row>
    <row r="43" spans="2:6" ht="12.75" customHeight="1">
      <c r="B43" s="14" t="s">
        <v>28</v>
      </c>
      <c r="C43" s="14"/>
      <c r="D43" s="25"/>
      <c r="F43" s="25"/>
    </row>
    <row r="44" spans="2:6" ht="12.75" customHeight="1">
      <c r="B44" s="22" t="s">
        <v>29</v>
      </c>
      <c r="C44" s="17">
        <v>25</v>
      </c>
      <c r="D44" s="18">
        <v>623092</v>
      </c>
      <c r="F44" s="18">
        <v>521894</v>
      </c>
    </row>
    <row r="45" spans="2:4" ht="12.75" customHeight="1">
      <c r="B45" s="22" t="s">
        <v>30</v>
      </c>
      <c r="C45" s="22"/>
      <c r="D45" s="18"/>
    </row>
    <row r="46" spans="2:6" ht="12.75" customHeight="1">
      <c r="B46" s="30" t="s">
        <v>31</v>
      </c>
      <c r="C46" s="22"/>
      <c r="D46" s="18"/>
      <c r="F46" s="18"/>
    </row>
    <row r="47" spans="2:6" ht="24">
      <c r="B47" s="22" t="s">
        <v>32</v>
      </c>
      <c r="C47" s="22"/>
      <c r="D47" s="18">
        <v>18</v>
      </c>
      <c r="F47" s="18">
        <v>29</v>
      </c>
    </row>
    <row r="48" spans="2:6" ht="12.75" customHeight="1">
      <c r="B48" s="22" t="s">
        <v>33</v>
      </c>
      <c r="C48" s="22"/>
      <c r="D48" s="18"/>
      <c r="F48" s="18"/>
    </row>
    <row r="49" spans="2:6" ht="12.75" customHeight="1">
      <c r="B49" s="22" t="s">
        <v>34</v>
      </c>
      <c r="C49" s="22"/>
      <c r="D49" s="90">
        <v>77820</v>
      </c>
      <c r="E49" s="32"/>
      <c r="F49" s="31">
        <v>76655</v>
      </c>
    </row>
    <row r="50" spans="2:9" ht="12.75" customHeight="1">
      <c r="B50" s="33" t="s">
        <v>35</v>
      </c>
      <c r="C50" s="14"/>
      <c r="D50" s="34">
        <f>SUM(D44:D49)</f>
        <v>700930</v>
      </c>
      <c r="F50" s="34">
        <f>SUM(F44:F49)</f>
        <v>598578</v>
      </c>
      <c r="H50" s="35"/>
      <c r="I50" s="35"/>
    </row>
    <row r="51" spans="2:9" ht="12.75" customHeight="1">
      <c r="B51" s="22" t="s">
        <v>36</v>
      </c>
      <c r="C51" s="14"/>
      <c r="D51" s="36"/>
      <c r="F51" s="36"/>
      <c r="H51" s="35"/>
      <c r="I51" s="35"/>
    </row>
    <row r="52" spans="2:9" ht="12.75" customHeight="1">
      <c r="B52" s="14" t="s">
        <v>37</v>
      </c>
      <c r="C52" s="14"/>
      <c r="D52" s="29">
        <f>SUM(D50:D51)</f>
        <v>700930</v>
      </c>
      <c r="F52" s="29">
        <f>SUM(F50:F51)</f>
        <v>598578</v>
      </c>
      <c r="H52" s="35"/>
      <c r="I52" s="35"/>
    </row>
    <row r="53" spans="2:9" ht="13.5" customHeight="1" thickBot="1">
      <c r="B53" s="37" t="s">
        <v>38</v>
      </c>
      <c r="C53" s="37"/>
      <c r="D53" s="23">
        <f>D41+D52</f>
        <v>5369124</v>
      </c>
      <c r="F53" s="23">
        <f>F41+F52</f>
        <v>4919636</v>
      </c>
      <c r="H53" s="24"/>
      <c r="I53" s="24"/>
    </row>
    <row r="54" spans="2:9" ht="12.75" thickTop="1">
      <c r="B54" s="22"/>
      <c r="C54" s="22"/>
      <c r="D54" s="4"/>
      <c r="H54" s="25"/>
      <c r="I54" s="25"/>
    </row>
    <row r="55" spans="2:6" ht="12">
      <c r="B55" s="38"/>
      <c r="D55" s="39">
        <f>D53-D29</f>
        <v>0</v>
      </c>
      <c r="E55" s="39">
        <f>E53-E29</f>
        <v>0</v>
      </c>
      <c r="F55" s="39">
        <f>F53-F29</f>
        <v>0</v>
      </c>
    </row>
    <row r="57" ht="12">
      <c r="B57" s="4" t="s">
        <v>79</v>
      </c>
    </row>
    <row r="58" spans="2:6" ht="12">
      <c r="B58" s="4" t="s">
        <v>80</v>
      </c>
      <c r="F58" s="4" t="s">
        <v>81</v>
      </c>
    </row>
    <row r="61" spans="2:6" ht="12">
      <c r="B61" s="4" t="s">
        <v>74</v>
      </c>
      <c r="F61" s="4" t="s">
        <v>39</v>
      </c>
    </row>
    <row r="62" ht="12">
      <c r="D62" s="20"/>
    </row>
    <row r="64" ht="12">
      <c r="B64" s="4" t="s">
        <v>87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9">
      <selection activeCell="J55" sqref="J55"/>
    </sheetView>
  </sheetViews>
  <sheetFormatPr defaultColWidth="9.140625" defaultRowHeight="12.75"/>
  <cols>
    <col min="1" max="1" width="9.140625" style="49" customWidth="1"/>
    <col min="2" max="2" width="65.421875" style="49" customWidth="1"/>
    <col min="3" max="3" width="0.85546875" style="49" hidden="1" customWidth="1"/>
    <col min="4" max="4" width="15.00390625" style="49" customWidth="1"/>
    <col min="5" max="5" width="0.13671875" style="78" customWidth="1"/>
    <col min="6" max="6" width="17.421875" style="49" customWidth="1"/>
    <col min="7" max="16384" width="9.140625" style="49" customWidth="1"/>
  </cols>
  <sheetData>
    <row r="1" spans="1:7" ht="13.5" thickBot="1">
      <c r="A1" s="1" t="s">
        <v>86</v>
      </c>
      <c r="B1" s="47"/>
      <c r="C1" s="47"/>
      <c r="D1" s="47"/>
      <c r="E1" s="47"/>
      <c r="F1" s="48"/>
      <c r="G1" s="47"/>
    </row>
    <row r="3" spans="4:6" ht="12.75">
      <c r="D3" s="50" t="s">
        <v>77</v>
      </c>
      <c r="E3" s="49"/>
      <c r="F3" s="51" t="s">
        <v>76</v>
      </c>
    </row>
    <row r="4" spans="2:6" ht="12.75">
      <c r="B4" s="52"/>
      <c r="C4" s="52"/>
      <c r="D4" s="53" t="s">
        <v>84</v>
      </c>
      <c r="E4" s="49"/>
      <c r="F4" s="53" t="s">
        <v>83</v>
      </c>
    </row>
    <row r="5" spans="2:6" ht="13.5" thickBot="1">
      <c r="B5" s="54"/>
      <c r="C5" s="55"/>
      <c r="D5" s="56" t="s">
        <v>0</v>
      </c>
      <c r="E5" s="57"/>
      <c r="F5" s="56" t="s">
        <v>0</v>
      </c>
    </row>
    <row r="6" spans="2:6" ht="12.75">
      <c r="B6" s="58"/>
      <c r="C6" s="58"/>
      <c r="D6" s="54"/>
      <c r="E6" s="54"/>
      <c r="F6" s="54"/>
    </row>
    <row r="7" spans="2:6" ht="12.75">
      <c r="B7" s="54" t="s">
        <v>40</v>
      </c>
      <c r="C7" s="59">
        <v>4</v>
      </c>
      <c r="D7" s="60">
        <v>294693</v>
      </c>
      <c r="E7" s="61"/>
      <c r="F7" s="60">
        <v>231356</v>
      </c>
    </row>
    <row r="8" spans="2:6" ht="12.75">
      <c r="B8" s="54" t="s">
        <v>41</v>
      </c>
      <c r="C8" s="59">
        <v>4</v>
      </c>
      <c r="D8" s="91">
        <v>-85389</v>
      </c>
      <c r="E8" s="61"/>
      <c r="F8" s="60">
        <v>-73589</v>
      </c>
    </row>
    <row r="9" spans="2:6" ht="12.75">
      <c r="B9" s="62" t="s">
        <v>42</v>
      </c>
      <c r="C9" s="62"/>
      <c r="D9" s="63">
        <f>D7+D8</f>
        <v>209304</v>
      </c>
      <c r="E9" s="64"/>
      <c r="F9" s="63">
        <f>F7+F8</f>
        <v>157767</v>
      </c>
    </row>
    <row r="10" spans="2:6" ht="12.75">
      <c r="B10" s="65"/>
      <c r="C10" s="65"/>
      <c r="D10" s="96"/>
      <c r="E10" s="54"/>
      <c r="F10" s="54"/>
    </row>
    <row r="11" spans="2:6" ht="12.75">
      <c r="B11" s="54" t="s">
        <v>43</v>
      </c>
      <c r="C11" s="59">
        <v>5</v>
      </c>
      <c r="D11" s="94">
        <v>77475</v>
      </c>
      <c r="E11" s="61"/>
      <c r="F11" s="60">
        <v>69921</v>
      </c>
    </row>
    <row r="12" spans="2:6" ht="12.75">
      <c r="B12" s="54" t="s">
        <v>44</v>
      </c>
      <c r="C12" s="59">
        <v>6</v>
      </c>
      <c r="D12" s="94">
        <v>-742</v>
      </c>
      <c r="E12" s="61"/>
      <c r="F12" s="60">
        <v>-342</v>
      </c>
    </row>
    <row r="13" spans="2:8" ht="12.75">
      <c r="B13" s="62" t="s">
        <v>45</v>
      </c>
      <c r="C13" s="62"/>
      <c r="D13" s="63">
        <f>D11+D12</f>
        <v>76733</v>
      </c>
      <c r="E13" s="64"/>
      <c r="F13" s="63">
        <f>F11+F12</f>
        <v>69579</v>
      </c>
      <c r="H13" s="72"/>
    </row>
    <row r="14" spans="2:6" ht="12.75">
      <c r="B14" s="65"/>
      <c r="C14" s="65"/>
      <c r="D14" s="54"/>
      <c r="E14" s="54"/>
      <c r="F14" s="54"/>
    </row>
    <row r="15" spans="2:6" ht="25.5">
      <c r="B15" s="66" t="s">
        <v>46</v>
      </c>
      <c r="C15" s="59">
        <v>7</v>
      </c>
      <c r="D15" s="60">
        <v>0</v>
      </c>
      <c r="E15" s="61"/>
      <c r="F15" s="60" t="s">
        <v>78</v>
      </c>
    </row>
    <row r="16" spans="2:6" ht="38.25">
      <c r="B16" s="66" t="s">
        <v>47</v>
      </c>
      <c r="C16" s="59"/>
      <c r="D16" s="94">
        <v>912</v>
      </c>
      <c r="E16" s="61"/>
      <c r="F16" s="60">
        <v>1146</v>
      </c>
    </row>
    <row r="17" spans="2:6" ht="12.75">
      <c r="B17" s="65" t="s">
        <v>48</v>
      </c>
      <c r="D17" s="94">
        <v>30057</v>
      </c>
      <c r="E17" s="61"/>
      <c r="F17" s="60">
        <v>38965</v>
      </c>
    </row>
    <row r="18" spans="2:6" ht="25.5">
      <c r="B18" s="66" t="s">
        <v>49</v>
      </c>
      <c r="C18" s="59">
        <v>8</v>
      </c>
      <c r="D18" s="94"/>
      <c r="E18" s="61"/>
      <c r="F18" s="60"/>
    </row>
    <row r="19" spans="2:8" ht="12.75">
      <c r="B19" s="65" t="s">
        <v>50</v>
      </c>
      <c r="D19" s="94">
        <v>1619</v>
      </c>
      <c r="E19" s="61"/>
      <c r="F19" s="60">
        <v>20289</v>
      </c>
      <c r="G19" s="67"/>
      <c r="H19" s="67"/>
    </row>
    <row r="20" spans="2:8" ht="12.75">
      <c r="B20" s="62" t="s">
        <v>51</v>
      </c>
      <c r="C20" s="62"/>
      <c r="D20" s="95">
        <f>SUM(D9,D13,D15:D19)</f>
        <v>318625</v>
      </c>
      <c r="E20" s="64"/>
      <c r="F20" s="64">
        <f>SUM(F9,F13,F15:F19)</f>
        <v>287746</v>
      </c>
      <c r="G20" s="67"/>
      <c r="H20" s="67"/>
    </row>
    <row r="21" spans="2:6" ht="12.75">
      <c r="B21" s="65"/>
      <c r="C21" s="65"/>
      <c r="D21" s="96"/>
      <c r="E21" s="54"/>
      <c r="F21" s="54"/>
    </row>
    <row r="22" spans="2:6" ht="17.25" customHeight="1">
      <c r="B22" s="68" t="s">
        <v>52</v>
      </c>
      <c r="C22" s="59">
        <v>9</v>
      </c>
      <c r="D22" s="97">
        <v>-5760</v>
      </c>
      <c r="E22" s="61"/>
      <c r="F22" s="60">
        <v>3482</v>
      </c>
    </row>
    <row r="23" spans="2:6" ht="17.25" customHeight="1">
      <c r="B23" s="68" t="s">
        <v>53</v>
      </c>
      <c r="C23" s="59">
        <v>10</v>
      </c>
      <c r="D23" s="94">
        <v>-125063</v>
      </c>
      <c r="E23" s="61"/>
      <c r="F23" s="60">
        <v>-125668</v>
      </c>
    </row>
    <row r="24" spans="2:6" ht="12.75">
      <c r="B24" s="69" t="s">
        <v>54</v>
      </c>
      <c r="C24" s="59">
        <v>11</v>
      </c>
      <c r="D24" s="97">
        <v>-114170</v>
      </c>
      <c r="E24" s="61"/>
      <c r="F24" s="60">
        <v>-94659</v>
      </c>
    </row>
    <row r="25" spans="2:6" ht="12.75">
      <c r="B25" s="70" t="s">
        <v>55</v>
      </c>
      <c r="C25" s="70"/>
      <c r="D25" s="95">
        <f>SUM(D20:D24)</f>
        <v>73632</v>
      </c>
      <c r="E25" s="64"/>
      <c r="F25" s="64">
        <f>SUM(F20:F24)</f>
        <v>70901</v>
      </c>
    </row>
    <row r="26" spans="2:6" ht="12.75">
      <c r="B26" s="58"/>
      <c r="C26" s="58"/>
      <c r="D26" s="96"/>
      <c r="E26" s="54"/>
      <c r="F26" s="54"/>
    </row>
    <row r="27" spans="2:6" ht="12.75">
      <c r="B27" s="58" t="s">
        <v>56</v>
      </c>
      <c r="C27" s="59">
        <v>12</v>
      </c>
      <c r="D27" s="94">
        <v>-6904</v>
      </c>
      <c r="E27" s="61"/>
      <c r="F27" s="60">
        <v>-5326</v>
      </c>
    </row>
    <row r="28" spans="2:9" ht="13.5" thickBot="1">
      <c r="B28" s="70" t="s">
        <v>57</v>
      </c>
      <c r="C28" s="70"/>
      <c r="D28" s="71">
        <f>SUM(D25:D27)</f>
        <v>66728</v>
      </c>
      <c r="E28" s="64"/>
      <c r="F28" s="71">
        <f>SUM(F25:F27)</f>
        <v>65575</v>
      </c>
      <c r="G28" s="72"/>
      <c r="H28" s="72"/>
      <c r="I28" s="72"/>
    </row>
    <row r="29" spans="2:6" ht="13.5" thickTop="1">
      <c r="B29" s="73"/>
      <c r="C29" s="74"/>
      <c r="D29" s="75"/>
      <c r="E29" s="76"/>
      <c r="F29" s="75"/>
    </row>
    <row r="30" ht="12.75">
      <c r="B30" s="77" t="s">
        <v>58</v>
      </c>
    </row>
    <row r="31" ht="12.75">
      <c r="B31" s="49" t="s">
        <v>59</v>
      </c>
    </row>
    <row r="32" spans="2:6" ht="12.75">
      <c r="B32" s="79" t="s">
        <v>60</v>
      </c>
      <c r="D32" s="60">
        <v>0</v>
      </c>
      <c r="E32" s="61"/>
      <c r="F32" s="60">
        <v>0</v>
      </c>
    </row>
    <row r="33" spans="2:6" ht="25.5">
      <c r="B33" s="80" t="s">
        <v>61</v>
      </c>
      <c r="D33" s="60">
        <v>0</v>
      </c>
      <c r="E33" s="61"/>
      <c r="F33" s="60">
        <v>0</v>
      </c>
    </row>
    <row r="34" spans="2:6" ht="12.75">
      <c r="B34" s="81" t="s">
        <v>62</v>
      </c>
      <c r="D34" s="60"/>
      <c r="E34" s="61"/>
      <c r="F34" s="60"/>
    </row>
    <row r="35" spans="2:6" ht="12.75">
      <c r="B35" s="77" t="s">
        <v>63</v>
      </c>
      <c r="D35" s="82">
        <f>SUM(D32:D34)</f>
        <v>0</v>
      </c>
      <c r="E35" s="83"/>
      <c r="F35" s="82">
        <f>SUM(F32:F34)</f>
        <v>0</v>
      </c>
    </row>
    <row r="36" spans="2:8" ht="13.5" thickBot="1">
      <c r="B36" s="77" t="s">
        <v>64</v>
      </c>
      <c r="D36" s="84">
        <f>D35+D28</f>
        <v>66728</v>
      </c>
      <c r="E36" s="85"/>
      <c r="F36" s="84">
        <f>F35+F28</f>
        <v>65575</v>
      </c>
      <c r="H36" s="72"/>
    </row>
    <row r="37" spans="4:6" ht="13.5" thickTop="1">
      <c r="D37" s="72"/>
      <c r="E37" s="86"/>
      <c r="F37" s="72"/>
    </row>
    <row r="39" ht="12.75">
      <c r="B39" s="77" t="s">
        <v>65</v>
      </c>
    </row>
    <row r="40" spans="2:6" ht="12.75">
      <c r="B40" s="79" t="s">
        <v>66</v>
      </c>
      <c r="D40" s="72">
        <v>0</v>
      </c>
      <c r="E40" s="86"/>
      <c r="F40" s="72">
        <v>0</v>
      </c>
    </row>
    <row r="41" spans="2:6" ht="12.75">
      <c r="B41" s="79" t="s">
        <v>67</v>
      </c>
      <c r="D41" s="72">
        <v>0</v>
      </c>
      <c r="E41" s="86"/>
      <c r="F41" s="72">
        <v>0</v>
      </c>
    </row>
    <row r="42" spans="2:6" ht="12.75">
      <c r="B42" s="77" t="s">
        <v>57</v>
      </c>
      <c r="D42" s="87">
        <f>D28</f>
        <v>66728</v>
      </c>
      <c r="E42" s="85"/>
      <c r="F42" s="87">
        <f>F28</f>
        <v>65575</v>
      </c>
    </row>
    <row r="43" spans="2:6" ht="12.75">
      <c r="B43" s="77" t="s">
        <v>68</v>
      </c>
      <c r="D43" s="72">
        <f>D28-D42</f>
        <v>0</v>
      </c>
      <c r="E43" s="86"/>
      <c r="F43" s="72">
        <f>F28-F42</f>
        <v>0</v>
      </c>
    </row>
    <row r="44" spans="2:6" ht="12.75">
      <c r="B44" s="79" t="s">
        <v>66</v>
      </c>
      <c r="D44" s="72">
        <v>0</v>
      </c>
      <c r="E44" s="86"/>
      <c r="F44" s="72">
        <v>0</v>
      </c>
    </row>
    <row r="45" spans="2:6" ht="12.75">
      <c r="B45" s="79" t="s">
        <v>67</v>
      </c>
      <c r="D45" s="72">
        <v>0</v>
      </c>
      <c r="E45" s="86"/>
      <c r="F45" s="72">
        <v>0</v>
      </c>
    </row>
    <row r="46" spans="2:6" ht="12.75">
      <c r="B46" s="77" t="s">
        <v>64</v>
      </c>
      <c r="D46" s="87">
        <f>D36</f>
        <v>66728</v>
      </c>
      <c r="E46" s="85"/>
      <c r="F46" s="87">
        <f>F36</f>
        <v>65575</v>
      </c>
    </row>
    <row r="47" spans="2:6" ht="12.75">
      <c r="B47" s="77"/>
      <c r="D47" s="85"/>
      <c r="E47" s="85"/>
      <c r="F47" s="85"/>
    </row>
    <row r="48" spans="2:6" ht="12.75">
      <c r="B48" s="73"/>
      <c r="D48" s="88">
        <f>D36-D46</f>
        <v>0</v>
      </c>
      <c r="E48" s="89"/>
      <c r="F48" s="88">
        <f>F36-F46</f>
        <v>0</v>
      </c>
    </row>
    <row r="50" spans="2:5" ht="12.75">
      <c r="B50" s="49" t="s">
        <v>79</v>
      </c>
      <c r="D50" s="67"/>
      <c r="E50" s="49"/>
    </row>
    <row r="51" spans="2:6" ht="12.75">
      <c r="B51" s="49" t="s">
        <v>80</v>
      </c>
      <c r="D51" s="67"/>
      <c r="E51" s="49"/>
      <c r="F51" s="49" t="s">
        <v>81</v>
      </c>
    </row>
    <row r="54" spans="2:6" ht="12.75">
      <c r="B54" s="49" t="s">
        <v>74</v>
      </c>
      <c r="F54" s="49" t="s">
        <v>39</v>
      </c>
    </row>
    <row r="58" ht="12.75">
      <c r="B58" s="49" t="s">
        <v>87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z_osmonova</cp:lastModifiedBy>
  <cp:lastPrinted>2013-06-06T03:52:28Z</cp:lastPrinted>
  <dcterms:created xsi:type="dcterms:W3CDTF">1996-10-08T23:32:33Z</dcterms:created>
  <dcterms:modified xsi:type="dcterms:W3CDTF">2013-06-10T03:24:32Z</dcterms:modified>
  <cp:category/>
  <cp:version/>
  <cp:contentType/>
  <cp:contentStatus/>
</cp:coreProperties>
</file>