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2022\Апрель\"/>
    </mc:Choice>
  </mc:AlternateContent>
  <bookViews>
    <workbookView xWindow="0" yWindow="0" windowWidth="24000" windowHeight="9135" activeTab="1"/>
  </bookViews>
  <sheets>
    <sheet name="офп" sheetId="3" r:id="rId1"/>
    <sheet name="осп" sheetId="5" r:id="rId2"/>
  </sheets>
  <definedNames>
    <definedName name="_xlnm.Print_Area" localSheetId="1">осп!$A$1:$C$41</definedName>
  </definedNames>
  <calcPr calcId="152511"/>
</workbook>
</file>

<file path=xl/calcChain.xml><?xml version="1.0" encoding="utf-8"?>
<calcChain xmlns="http://schemas.openxmlformats.org/spreadsheetml/2006/main">
  <c r="C33" i="5" l="1"/>
  <c r="B33" i="5"/>
  <c r="C28" i="5"/>
  <c r="B28" i="5"/>
  <c r="D12" i="3" l="1"/>
  <c r="C12" i="3"/>
  <c r="B12" i="3"/>
  <c r="C11" i="3"/>
  <c r="B11" i="3"/>
  <c r="D47" i="3" l="1"/>
  <c r="C47" i="3"/>
  <c r="B47" i="3"/>
  <c r="D17" i="3" l="1"/>
  <c r="D21" i="3"/>
  <c r="B21" i="3"/>
  <c r="B12" i="5"/>
  <c r="B24" i="5"/>
  <c r="D11" i="3"/>
  <c r="C24" i="5"/>
  <c r="C12" i="5"/>
  <c r="D54" i="3"/>
  <c r="C54" i="3"/>
  <c r="B54" i="3"/>
  <c r="C21" i="3"/>
  <c r="B17" i="3"/>
  <c r="C17" i="3"/>
  <c r="C35" i="5" l="1"/>
  <c r="B35" i="5"/>
  <c r="D56" i="3"/>
  <c r="D22" i="3"/>
  <c r="B22" i="3"/>
  <c r="C22" i="3"/>
  <c r="C56" i="3"/>
  <c r="B56" i="3"/>
</calcChain>
</file>

<file path=xl/sharedStrings.xml><?xml version="1.0" encoding="utf-8"?>
<sst xmlns="http://schemas.openxmlformats.org/spreadsheetml/2006/main" count="98" uniqueCount="87">
  <si>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</si>
  <si>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</si>
  <si>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</si>
  <si>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</si>
  <si>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</si>
  <si>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</si>
  <si>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</si>
  <si>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</si>
  <si>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</si>
  <si>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</si>
  <si>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</si>
  <si>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</si>
  <si>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</si>
  <si>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</si>
  <si>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</si>
  <si>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</si>
  <si>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</si>
  <si>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</si>
  <si>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</si>
  <si>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</si>
  <si>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</si>
  <si>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</si>
  <si>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</si>
  <si>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</si>
  <si>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</si>
  <si>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</si>
  <si>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</si>
  <si>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</si>
  <si>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</si>
  <si>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</si>
  <si>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</si>
  <si>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</si>
  <si>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</si>
  <si>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</si>
  <si>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</si>
  <si>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</si>
  <si>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Кирешеге карай салык боюнча чыгашалар</t>
  </si>
  <si>
    <t>Таза пайыздык эмес кирешелер</t>
  </si>
  <si>
    <t>Таза пайда</t>
  </si>
  <si>
    <t>Жалпы киреше</t>
  </si>
  <si>
    <t>Бир акцияга пайда</t>
  </si>
  <si>
    <t>Пайыздар эсептелүүчү, активдер боюнча баасын жоготуу резервтерин түзүү</t>
  </si>
  <si>
    <t>"Коммерциялык банк КЫРГЫЗСТАН " ААКтын</t>
  </si>
  <si>
    <t>Коммерциялык банктардагы баардык "ностро" эсеби</t>
  </si>
  <si>
    <t>Кайтарым репо операция келишим</t>
  </si>
  <si>
    <t xml:space="preserve">Кредиттер боюнча дисконт </t>
  </si>
  <si>
    <t>Башкы бухгалтер</t>
  </si>
  <si>
    <t>Дженбаева Э.Т.</t>
  </si>
  <si>
    <t>Маалымат үчүн</t>
  </si>
  <si>
    <t>* Улуттук банктын талаптарына ылайык, финансы-кредит мекемелерине берилген насыялар боюнча баанын төмөндөшү үчүн жөлөкпул</t>
  </si>
  <si>
    <t>* Улуттук банктын талаптарына ылайык, кардарларга берилген насыялар боюнча нарксыздануу жоготуулары үчүн жөлөкпул</t>
  </si>
  <si>
    <t>* Улуттук банктын талаптарына ылайык кепилдиктер боюнча эсептик камдар</t>
  </si>
  <si>
    <t>* Улуттук банктын талаптарына ылайык пайда</t>
  </si>
  <si>
    <t>* Улуттук банктын талаптарына ылайык бир акциядан түшкөн киреше</t>
  </si>
  <si>
    <t>Декабрь 2021 ж.</t>
  </si>
  <si>
    <t>Учурдагы киреше салыгы боюнча жоопкерчилик</t>
  </si>
  <si>
    <t>Ижара милдеттенмелери</t>
  </si>
  <si>
    <t>Сагындыков Ж.Ж.</t>
  </si>
  <si>
    <t>Эффективдүү пайыздык ченди колдонуу менен эсептелген пайыздык киреше</t>
  </si>
  <si>
    <t>РЕПО операциялары боюнча пайыздык киреше</t>
  </si>
  <si>
    <t>Пайыздык чыгымдар</t>
  </si>
  <si>
    <t>-</t>
  </si>
  <si>
    <t>Пайыздык активдердин наркынын төмөндөшүнө резервдерди түзгөнгө чейинки таза пайыздык киреше</t>
  </si>
  <si>
    <t>Пайда же чыгым аркылуу адилет нарк боюнча бааланган финансылык инструменттерден таза киреше</t>
  </si>
  <si>
    <t>Башка кирешелер</t>
  </si>
  <si>
    <t>Башка активдер боюнча баанын түшүүсү боюнча резервдерди түзүү</t>
  </si>
  <si>
    <t>Киреше салыгынын чыгашасына чейинки пайда</t>
  </si>
  <si>
    <t xml:space="preserve">2022-жылдын 30-апрелге карата финансылык абал жөнүндө отчет  </t>
  </si>
  <si>
    <t>Апрель 2022 ж.</t>
  </si>
  <si>
    <t>Апрель 2021 ж.</t>
  </si>
  <si>
    <t>Ислам каржылоо принциптери боюнча кардарларга берилген каражаттардын таза наркы</t>
  </si>
  <si>
    <t>Каржылоонун ислам принциптери боюнча кардарларга берилүүчү каражаттар</t>
  </si>
  <si>
    <t>Баанын начарлашы үчүн азыраак жөлөкпул</t>
  </si>
  <si>
    <t>Пайда же чыгым аркылуу адилет нарк боюнча бааланган финансылык активдер</t>
  </si>
  <si>
    <t>РЕПО келишими боюнча операциялар</t>
  </si>
  <si>
    <t>Негизги каражаттар</t>
  </si>
  <si>
    <t>Материалдык эмес активдер</t>
  </si>
  <si>
    <t>Кийинкиге калтырылган салык активдери</t>
  </si>
  <si>
    <t>"Коммерциялык банк КЫРГЫЗСТАН " ААКтын 2022-жылдын 30-апрелге карата  жалпы киреше отчету</t>
  </si>
  <si>
    <t>Ислам каржылоо принциптерине негизделген киреше</t>
  </si>
  <si>
    <t>Ислам каржылоо принциптерине ылайык чыгашалар</t>
  </si>
  <si>
    <t>Ислам каржылоо принциптерине ылайык, баанын түшүүсү үчүн резервди түзүүгө чейин таза пайда/чыгаша</t>
  </si>
  <si>
    <t>Ислам каржылоо принциптерине ылайык эмиссияланган каражаттар боюнча амортизациялык чегерүү резервин түзүү</t>
  </si>
  <si>
    <t>ИСЛАМ КАРЖЫЛООСУНДАГЫ ТАЗА КИРЕШЕ/ЧЫГАША</t>
  </si>
  <si>
    <t>Баалуу металлдар менен операциялардан таза киреше</t>
  </si>
  <si>
    <t>Операциялык чыгымдар</t>
  </si>
  <si>
    <t>Операциондук чыгымдар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</si>
</sst>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_-* #,##0.00\ _с_о_м_-;\-* #,##0.00\ _с_о_м_-;_-* &quot;-&quot;??\ _с_о_м_-;_-@_-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4"/>
      <name val="Arial"/>
      <family val="2"/>
      <charset val="204"/>
    </font>
    <font>
      <sz val="11"/>
      <color rgb="FF20212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7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1" fillId="0" borderId="0" xfId="6" applyFont="1" applyFill="1"/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3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166" fontId="13" fillId="2" borderId="0" xfId="8" applyNumberFormat="1" applyFont="1" applyFill="1" applyAlignment="1">
      <alignment horizontal="right"/>
    </xf>
    <xf numFmtId="166" fontId="10" fillId="2" borderId="0" xfId="8" applyNumberFormat="1" applyFont="1" applyFill="1" applyAlignment="1">
      <alignment horizontal="right"/>
    </xf>
    <xf numFmtId="166" fontId="10" fillId="2" borderId="0" xfId="9" applyNumberFormat="1" applyFont="1" applyFill="1" applyBorder="1" applyAlignment="1"/>
    <xf numFmtId="3" fontId="10" fillId="2" borderId="0" xfId="8" applyNumberFormat="1" applyFont="1" applyFill="1" applyAlignment="1">
      <alignment horizontal="right" wrapText="1"/>
    </xf>
    <xf numFmtId="3" fontId="10" fillId="2" borderId="0" xfId="1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wrapText="1"/>
    </xf>
    <xf numFmtId="166" fontId="12" fillId="2" borderId="0" xfId="8" applyNumberFormat="1" applyFont="1" applyFill="1" applyAlignment="1">
      <alignment horizontal="right" wrapText="1"/>
    </xf>
    <xf numFmtId="166" fontId="12" fillId="0" borderId="0" xfId="8" applyNumberFormat="1" applyFont="1" applyFill="1" applyAlignment="1">
      <alignment horizontal="right"/>
    </xf>
    <xf numFmtId="166" fontId="10" fillId="2" borderId="0" xfId="8" applyNumberFormat="1" applyFont="1" applyFill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166" fontId="9" fillId="0" borderId="0" xfId="0" applyNumberFormat="1" applyFont="1" applyFill="1" applyAlignment="1">
      <alignment horizontal="right"/>
    </xf>
    <xf numFmtId="166" fontId="9" fillId="2" borderId="0" xfId="0" applyNumberFormat="1" applyFont="1" applyFill="1"/>
    <xf numFmtId="166" fontId="9" fillId="2" borderId="0" xfId="9" applyNumberFormat="1" applyFont="1" applyFill="1"/>
    <xf numFmtId="166" fontId="9" fillId="0" borderId="0" xfId="9" applyNumberFormat="1" applyFont="1" applyFill="1"/>
    <xf numFmtId="0" fontId="9" fillId="0" borderId="0" xfId="0" applyFont="1" applyFill="1" applyAlignment="1">
      <alignment wrapText="1"/>
    </xf>
    <xf numFmtId="166" fontId="10" fillId="2" borderId="4" xfId="8" applyNumberFormat="1" applyFont="1" applyFill="1" applyBorder="1" applyAlignment="1">
      <alignment horizontal="right"/>
    </xf>
    <xf numFmtId="166" fontId="10" fillId="2" borderId="3" xfId="8" applyNumberFormat="1" applyFont="1" applyFill="1" applyBorder="1" applyAlignment="1">
      <alignment vertical="center"/>
    </xf>
    <xf numFmtId="166" fontId="9" fillId="2" borderId="3" xfId="0" applyNumberFormat="1" applyFont="1" applyFill="1" applyBorder="1" applyAlignment="1">
      <alignment vertical="center"/>
    </xf>
    <xf numFmtId="168" fontId="10" fillId="0" borderId="0" xfId="9" applyNumberFormat="1" applyFont="1" applyFill="1" applyBorder="1" applyAlignment="1"/>
    <xf numFmtId="166" fontId="10" fillId="0" borderId="0" xfId="8" applyNumberFormat="1" applyFont="1" applyFill="1" applyAlignment="1">
      <alignment horizontal="right" wrapText="1"/>
    </xf>
    <xf numFmtId="3" fontId="10" fillId="0" borderId="0" xfId="1" applyNumberFormat="1" applyFont="1" applyFill="1" applyAlignment="1">
      <alignment horizontal="right" wrapText="1"/>
    </xf>
    <xf numFmtId="3" fontId="11" fillId="2" borderId="0" xfId="8" applyNumberFormat="1" applyFont="1" applyFill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3" fontId="11" fillId="2" borderId="3" xfId="2" applyNumberFormat="1" applyFont="1" applyFill="1" applyBorder="1" applyAlignment="1">
      <alignment horizontal="right" wrapText="1"/>
    </xf>
    <xf numFmtId="166" fontId="9" fillId="2" borderId="0" xfId="0" applyNumberFormat="1" applyFont="1" applyFill="1" applyAlignment="1">
      <alignment horizontal="right"/>
    </xf>
    <xf numFmtId="166" fontId="11" fillId="2" borderId="0" xfId="8" applyNumberFormat="1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66" fontId="19" fillId="0" borderId="0" xfId="9" applyNumberFormat="1" applyFont="1" applyFill="1" applyBorder="1" applyAlignment="1">
      <alignment vertical="center"/>
    </xf>
    <xf numFmtId="166" fontId="10" fillId="2" borderId="0" xfId="9" applyNumberFormat="1" applyFont="1" applyFill="1" applyBorder="1" applyAlignment="1">
      <alignment vertical="center"/>
    </xf>
  </cellXfs>
  <cellStyles count="26">
    <cellStyle name="Comma 2" xfId="24"/>
    <cellStyle name="Comma_2231 IAS Financial Statements - Sep-30, 2001" xfId="1"/>
    <cellStyle name="Comma_ATF_31.11.07_F2_14 January 2008" xfId="2"/>
    <cellStyle name="Normal 2 2" xfId="3"/>
    <cellStyle name="Normal 2 2 2" xfId="21"/>
    <cellStyle name="Normal 2 2 3" xfId="14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2 2" xfId="17"/>
    <cellStyle name="Обычный 3" xfId="10"/>
    <cellStyle name="Обычный 3 2" xfId="16"/>
    <cellStyle name="Обычный 4" xfId="20"/>
    <cellStyle name="Финансовый" xfId="9" builtinId="3"/>
    <cellStyle name="Финансовый 2" xfId="13"/>
    <cellStyle name="Финансовый 2 2" xfId="19"/>
    <cellStyle name="Финансовый 3" xfId="12"/>
    <cellStyle name="Финансовый 3 2" xfId="18"/>
    <cellStyle name="Финансовый 4" xfId="22"/>
    <cellStyle name="Финансовый 5" xfId="23"/>
    <cellStyle name="Финансовый 6" xfId="25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Normal="100" workbookViewId="0">
      <selection activeCell="C75" sqref="C75"/>
    </sheetView>
  </sheetViews>
  <sheetFormatPr defaultRowHeight="14.25" x14ac:dyDescent="0.2"/>
  <cols>
    <col min="1" max="1" width="61" style="3" bestFit="1" customWidth="1"/>
    <col min="2" max="2" width="23.42578125" style="23" customWidth="1"/>
    <col min="3" max="3" width="26.28515625" style="23" customWidth="1"/>
    <col min="4" max="4" width="18.5703125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9" t="s">
        <v>42</v>
      </c>
      <c r="B1" s="89"/>
      <c r="C1" s="89"/>
    </row>
    <row r="2" spans="1:9" ht="14.25" customHeight="1" x14ac:dyDescent="0.25">
      <c r="A2" s="89" t="s">
        <v>67</v>
      </c>
      <c r="B2" s="89"/>
      <c r="C2" s="89"/>
    </row>
    <row r="3" spans="1:9" ht="12.75" customHeight="1" x14ac:dyDescent="0.2">
      <c r="A3" s="24"/>
    </row>
    <row r="4" spans="1:9" ht="12.75" customHeight="1" x14ac:dyDescent="0.2">
      <c r="A4" s="24"/>
      <c r="B4" s="25"/>
      <c r="C4" s="28"/>
      <c r="F4" s="12"/>
      <c r="G4" s="12"/>
      <c r="H4" s="12"/>
      <c r="I4" s="12"/>
    </row>
    <row r="5" spans="1:9" ht="15" x14ac:dyDescent="0.25">
      <c r="A5" s="24"/>
      <c r="B5" s="27" t="s">
        <v>68</v>
      </c>
      <c r="C5" s="27" t="s">
        <v>69</v>
      </c>
      <c r="D5" s="27" t="s">
        <v>54</v>
      </c>
      <c r="F5" s="25"/>
      <c r="G5" s="28"/>
      <c r="H5" s="28"/>
      <c r="I5" s="12"/>
    </row>
    <row r="6" spans="1:9" ht="15.75" thickBot="1" x14ac:dyDescent="0.3">
      <c r="A6" s="1"/>
      <c r="B6" s="26" t="s">
        <v>30</v>
      </c>
      <c r="C6" s="26" t="s">
        <v>30</v>
      </c>
      <c r="D6" s="26" t="s">
        <v>30</v>
      </c>
      <c r="F6" s="27"/>
      <c r="G6" s="27"/>
      <c r="H6" s="27"/>
      <c r="I6" s="12"/>
    </row>
    <row r="7" spans="1:9" ht="15" x14ac:dyDescent="0.25">
      <c r="A7" s="5" t="s">
        <v>16</v>
      </c>
      <c r="B7" s="15"/>
      <c r="C7" s="15"/>
      <c r="E7" s="15"/>
      <c r="I7" s="12"/>
    </row>
    <row r="8" spans="1:9" x14ac:dyDescent="0.2">
      <c r="A8" s="2" t="s">
        <v>1</v>
      </c>
      <c r="B8" s="70">
        <v>3110391</v>
      </c>
      <c r="C8" s="70">
        <v>2649371</v>
      </c>
      <c r="D8" s="70">
        <v>3465215</v>
      </c>
      <c r="I8" s="12"/>
    </row>
    <row r="9" spans="1:9" x14ac:dyDescent="0.2">
      <c r="A9" s="3" t="s">
        <v>2</v>
      </c>
      <c r="B9" s="70">
        <v>1601234</v>
      </c>
      <c r="C9" s="70">
        <v>630620</v>
      </c>
      <c r="D9" s="70">
        <v>1254977</v>
      </c>
      <c r="I9" s="12"/>
    </row>
    <row r="10" spans="1:9" x14ac:dyDescent="0.2">
      <c r="A10" s="3" t="s">
        <v>3</v>
      </c>
      <c r="B10" s="70">
        <v>4762717</v>
      </c>
      <c r="C10" s="70">
        <v>1733034</v>
      </c>
      <c r="D10" s="70">
        <v>5600122</v>
      </c>
      <c r="I10" s="12"/>
    </row>
    <row r="11" spans="1:9" ht="15" x14ac:dyDescent="0.25">
      <c r="A11" s="3" t="s">
        <v>43</v>
      </c>
      <c r="B11" s="66">
        <f>SUM(B10:B10)</f>
        <v>4762717</v>
      </c>
      <c r="C11" s="66">
        <f>C10</f>
        <v>1733034</v>
      </c>
      <c r="D11" s="66">
        <f>SUM(D10:D10)</f>
        <v>5600122</v>
      </c>
      <c r="I11" s="12"/>
    </row>
    <row r="12" spans="1:9" ht="15" x14ac:dyDescent="0.25">
      <c r="A12" s="5" t="s">
        <v>4</v>
      </c>
      <c r="B12" s="13">
        <f>B8+B9+B11</f>
        <v>9474342</v>
      </c>
      <c r="C12" s="13">
        <f>C8+C9+C11</f>
        <v>5013025</v>
      </c>
      <c r="D12" s="13">
        <f>D8+D9+D11</f>
        <v>10320314</v>
      </c>
      <c r="I12" s="12"/>
    </row>
    <row r="13" spans="1:9" x14ac:dyDescent="0.2">
      <c r="A13" s="2" t="s">
        <v>19</v>
      </c>
      <c r="B13" s="69">
        <v>376598</v>
      </c>
      <c r="C13" s="69">
        <v>794191</v>
      </c>
      <c r="D13" s="69">
        <v>777092</v>
      </c>
      <c r="I13" s="12"/>
    </row>
    <row r="14" spans="1:9" ht="32.25" customHeight="1" x14ac:dyDescent="0.2">
      <c r="A14" s="2" t="s">
        <v>18</v>
      </c>
      <c r="B14" s="70">
        <v>293444</v>
      </c>
      <c r="C14" s="70">
        <v>98917</v>
      </c>
      <c r="D14" s="70">
        <v>204842</v>
      </c>
      <c r="I14" s="12"/>
    </row>
    <row r="15" spans="1:9" ht="32.25" customHeight="1" x14ac:dyDescent="0.2">
      <c r="A15" s="2" t="s">
        <v>17</v>
      </c>
      <c r="B15" s="70">
        <v>332828</v>
      </c>
      <c r="C15" s="70">
        <v>261090</v>
      </c>
      <c r="D15" s="70">
        <v>227596</v>
      </c>
      <c r="I15" s="12"/>
    </row>
    <row r="16" spans="1:9" ht="14.25" customHeight="1" x14ac:dyDescent="0.2">
      <c r="A16" s="3" t="s">
        <v>20</v>
      </c>
      <c r="B16" s="71">
        <v>0</v>
      </c>
      <c r="C16" s="86">
        <v>-264</v>
      </c>
      <c r="D16" s="71">
        <v>0</v>
      </c>
      <c r="I16" s="12"/>
    </row>
    <row r="17" spans="1:9" ht="15" customHeight="1" x14ac:dyDescent="0.25">
      <c r="A17" s="5" t="s">
        <v>21</v>
      </c>
      <c r="B17" s="13">
        <f>B15+B16</f>
        <v>332828</v>
      </c>
      <c r="C17" s="13">
        <f>C15+C16</f>
        <v>260826</v>
      </c>
      <c r="D17" s="13">
        <f>D15+D16</f>
        <v>227596</v>
      </c>
      <c r="I17" s="12"/>
    </row>
    <row r="18" spans="1:9" x14ac:dyDescent="0.2">
      <c r="A18" s="8" t="s">
        <v>22</v>
      </c>
      <c r="B18" s="70">
        <v>9649013</v>
      </c>
      <c r="C18" s="87">
        <v>8885374</v>
      </c>
      <c r="D18" s="70">
        <v>9367811</v>
      </c>
      <c r="I18" s="12"/>
    </row>
    <row r="19" spans="1:9" x14ac:dyDescent="0.2">
      <c r="A19" s="3" t="s">
        <v>20</v>
      </c>
      <c r="B19" s="71">
        <v>-578504</v>
      </c>
      <c r="C19" s="86">
        <v>-413699</v>
      </c>
      <c r="D19" s="71">
        <v>-490035</v>
      </c>
      <c r="I19" s="12"/>
    </row>
    <row r="20" spans="1:9" x14ac:dyDescent="0.2">
      <c r="A20" s="3" t="s">
        <v>45</v>
      </c>
      <c r="B20" s="71">
        <v>0</v>
      </c>
      <c r="C20" s="72">
        <v>0</v>
      </c>
      <c r="D20" s="73">
        <v>0</v>
      </c>
      <c r="I20" s="12"/>
    </row>
    <row r="21" spans="1:9" ht="15" x14ac:dyDescent="0.25">
      <c r="A21" s="9" t="s">
        <v>23</v>
      </c>
      <c r="B21" s="14">
        <f>B18+B19+B20</f>
        <v>9070509</v>
      </c>
      <c r="C21" s="14">
        <f>C18+C19</f>
        <v>8471675</v>
      </c>
      <c r="D21" s="14">
        <f>D18+D19+D20</f>
        <v>8877776</v>
      </c>
      <c r="I21" s="12"/>
    </row>
    <row r="22" spans="1:9" ht="15" x14ac:dyDescent="0.25">
      <c r="A22" s="9" t="s">
        <v>5</v>
      </c>
      <c r="B22" s="13">
        <f>B17+B21</f>
        <v>9403337</v>
      </c>
      <c r="C22" s="13">
        <f>C17+C21</f>
        <v>8732501</v>
      </c>
      <c r="D22" s="13">
        <f>D17+D21</f>
        <v>9105372</v>
      </c>
      <c r="I22" s="12"/>
    </row>
    <row r="23" spans="1:9" ht="28.5" x14ac:dyDescent="0.2">
      <c r="A23" s="2" t="s">
        <v>71</v>
      </c>
      <c r="B23" s="69">
        <v>4554</v>
      </c>
      <c r="C23" s="71">
        <v>0</v>
      </c>
      <c r="D23" s="71">
        <v>0</v>
      </c>
      <c r="I23" s="12"/>
    </row>
    <row r="24" spans="1:9" x14ac:dyDescent="0.2">
      <c r="A24" s="10" t="s">
        <v>72</v>
      </c>
      <c r="B24" s="71">
        <v>-0.6</v>
      </c>
      <c r="C24" s="71">
        <v>0</v>
      </c>
      <c r="D24" s="71">
        <v>0</v>
      </c>
      <c r="I24" s="12"/>
    </row>
    <row r="25" spans="1:9" ht="29.25" x14ac:dyDescent="0.25">
      <c r="A25" s="10" t="s">
        <v>70</v>
      </c>
      <c r="B25" s="88">
        <v>4553.3999999999996</v>
      </c>
      <c r="C25" s="71">
        <v>0</v>
      </c>
      <c r="D25" s="71">
        <v>0</v>
      </c>
      <c r="I25" s="12"/>
    </row>
    <row r="26" spans="1:9" ht="28.5" x14ac:dyDescent="0.2">
      <c r="A26" s="10" t="s">
        <v>73</v>
      </c>
      <c r="B26" s="71">
        <v>4493</v>
      </c>
      <c r="C26" s="71">
        <v>2707</v>
      </c>
      <c r="D26" s="71">
        <v>1148</v>
      </c>
      <c r="I26" s="12"/>
    </row>
    <row r="27" spans="1:9" x14ac:dyDescent="0.2">
      <c r="A27" s="10" t="s">
        <v>74</v>
      </c>
      <c r="B27" s="71">
        <v>0</v>
      </c>
      <c r="C27" s="71">
        <v>0</v>
      </c>
      <c r="D27" s="71">
        <v>0</v>
      </c>
      <c r="I27" s="12"/>
    </row>
    <row r="28" spans="1:9" x14ac:dyDescent="0.2">
      <c r="A28" s="10" t="s">
        <v>75</v>
      </c>
      <c r="B28" s="70">
        <v>546250</v>
      </c>
      <c r="C28" s="70">
        <v>459586</v>
      </c>
      <c r="D28" s="70">
        <v>545371</v>
      </c>
      <c r="I28" s="12"/>
    </row>
    <row r="29" spans="1:9" x14ac:dyDescent="0.2">
      <c r="A29" s="3" t="s">
        <v>76</v>
      </c>
      <c r="B29" s="70">
        <v>290991</v>
      </c>
      <c r="C29" s="70">
        <v>209605</v>
      </c>
      <c r="D29" s="70">
        <v>262110</v>
      </c>
      <c r="I29" s="12"/>
    </row>
    <row r="30" spans="1:9" x14ac:dyDescent="0.2">
      <c r="A30" s="81" t="s">
        <v>77</v>
      </c>
      <c r="B30" s="71">
        <v>0</v>
      </c>
      <c r="C30" s="71">
        <v>0</v>
      </c>
      <c r="D30" s="71">
        <v>0</v>
      </c>
      <c r="I30" s="12"/>
    </row>
    <row r="31" spans="1:9" ht="13.5" customHeight="1" x14ac:dyDescent="0.2">
      <c r="A31" s="3" t="s">
        <v>7</v>
      </c>
      <c r="B31" s="70">
        <v>802344</v>
      </c>
      <c r="C31" s="70">
        <v>666673</v>
      </c>
      <c r="D31" s="70">
        <v>562515</v>
      </c>
      <c r="I31" s="12"/>
    </row>
    <row r="32" spans="1:9" ht="13.5" customHeight="1" x14ac:dyDescent="0.2">
      <c r="A32" s="2"/>
      <c r="B32" s="3"/>
      <c r="C32" s="3"/>
      <c r="I32" s="12"/>
    </row>
    <row r="33" spans="1:9" ht="15.75" thickBot="1" x14ac:dyDescent="0.3">
      <c r="A33" s="5" t="s">
        <v>8</v>
      </c>
      <c r="B33" s="90">
        <v>21252976.399999999</v>
      </c>
      <c r="C33" s="90">
        <v>16017576</v>
      </c>
      <c r="D33" s="90">
        <v>21812791</v>
      </c>
      <c r="I33" s="12"/>
    </row>
    <row r="34" spans="1:9" ht="15.75" thickTop="1" x14ac:dyDescent="0.25">
      <c r="A34" s="5"/>
      <c r="B34" s="18"/>
      <c r="D34" s="23"/>
      <c r="I34" s="12"/>
    </row>
    <row r="35" spans="1:9" ht="15" x14ac:dyDescent="0.25">
      <c r="A35" s="5" t="s">
        <v>24</v>
      </c>
      <c r="B35" s="19"/>
      <c r="D35" s="23"/>
      <c r="I35" s="12"/>
    </row>
    <row r="36" spans="1:9" ht="18.75" x14ac:dyDescent="0.4">
      <c r="A36" s="2" t="s">
        <v>25</v>
      </c>
      <c r="B36" s="59"/>
      <c r="C36" s="15"/>
      <c r="D36" s="15"/>
      <c r="I36" s="12"/>
    </row>
    <row r="37" spans="1:9" ht="28.5" x14ac:dyDescent="0.2">
      <c r="A37" s="29" t="s">
        <v>26</v>
      </c>
      <c r="B37" s="70">
        <v>320535</v>
      </c>
      <c r="C37" s="69">
        <v>322654</v>
      </c>
      <c r="D37" s="69">
        <v>17040239</v>
      </c>
      <c r="I37" s="12"/>
    </row>
    <row r="38" spans="1:9" x14ac:dyDescent="0.2">
      <c r="A38" s="3" t="s">
        <v>9</v>
      </c>
      <c r="B38" s="69">
        <v>15864021</v>
      </c>
      <c r="C38" s="69">
        <v>11010913</v>
      </c>
      <c r="D38" s="70">
        <v>363711</v>
      </c>
      <c r="I38" s="12"/>
    </row>
    <row r="39" spans="1:9" x14ac:dyDescent="0.2">
      <c r="A39" s="3" t="s">
        <v>10</v>
      </c>
      <c r="B39" s="70">
        <v>1459792</v>
      </c>
      <c r="C39" s="70">
        <v>1598840</v>
      </c>
      <c r="D39" s="70">
        <v>1463450</v>
      </c>
      <c r="I39" s="12"/>
    </row>
    <row r="40" spans="1:9" x14ac:dyDescent="0.2">
      <c r="A40" s="3" t="s">
        <v>55</v>
      </c>
      <c r="B40" s="70">
        <v>25251</v>
      </c>
      <c r="C40" s="87">
        <v>2900</v>
      </c>
      <c r="D40" s="74">
        <v>0</v>
      </c>
      <c r="I40" s="12"/>
    </row>
    <row r="41" spans="1:9" x14ac:dyDescent="0.2">
      <c r="A41" s="3" t="s">
        <v>11</v>
      </c>
      <c r="B41" s="70">
        <v>17632</v>
      </c>
      <c r="C41" s="74">
        <v>24489</v>
      </c>
      <c r="D41" s="74">
        <v>8671</v>
      </c>
      <c r="I41" s="12"/>
    </row>
    <row r="42" spans="1:9" ht="57" x14ac:dyDescent="0.2">
      <c r="A42" s="2" t="s">
        <v>6</v>
      </c>
      <c r="B42" s="74">
        <v>50129</v>
      </c>
      <c r="C42" s="74">
        <v>118325</v>
      </c>
      <c r="D42" s="74">
        <v>81636</v>
      </c>
      <c r="I42" s="12"/>
    </row>
    <row r="43" spans="1:9" x14ac:dyDescent="0.2">
      <c r="A43" s="2" t="s">
        <v>44</v>
      </c>
      <c r="B43" s="74">
        <v>0</v>
      </c>
      <c r="C43" s="74">
        <v>256500</v>
      </c>
      <c r="D43" s="74">
        <v>0</v>
      </c>
      <c r="I43" s="12"/>
    </row>
    <row r="44" spans="1:9" x14ac:dyDescent="0.2">
      <c r="A44" s="3" t="s">
        <v>56</v>
      </c>
      <c r="B44" s="74">
        <v>58665</v>
      </c>
      <c r="C44" s="74">
        <v>41921</v>
      </c>
      <c r="D44" s="70">
        <v>36337</v>
      </c>
      <c r="I44" s="12"/>
    </row>
    <row r="45" spans="1:9" x14ac:dyDescent="0.2">
      <c r="A45" s="3" t="s">
        <v>12</v>
      </c>
      <c r="B45" s="70">
        <v>702334</v>
      </c>
      <c r="C45" s="87">
        <v>420660</v>
      </c>
      <c r="D45" s="69">
        <v>466020</v>
      </c>
      <c r="I45" s="12"/>
    </row>
    <row r="46" spans="1:9" x14ac:dyDescent="0.2">
      <c r="A46" s="6"/>
      <c r="B46" s="3"/>
      <c r="C46" s="3"/>
      <c r="I46" s="12"/>
    </row>
    <row r="47" spans="1:9" ht="15" x14ac:dyDescent="0.25">
      <c r="A47" s="5" t="s">
        <v>13</v>
      </c>
      <c r="B47" s="20">
        <f>SUM(B37:B45)</f>
        <v>18498359</v>
      </c>
      <c r="C47" s="20">
        <f>SUM(C37:C45)</f>
        <v>13797202</v>
      </c>
      <c r="D47" s="20">
        <f>SUM(D37:D45)</f>
        <v>19460064</v>
      </c>
      <c r="I47" s="12"/>
    </row>
    <row r="48" spans="1:9" x14ac:dyDescent="0.2">
      <c r="A48" s="2"/>
      <c r="B48" s="19"/>
      <c r="D48" s="23"/>
      <c r="I48" s="12"/>
    </row>
    <row r="49" spans="1:9" ht="12.75" customHeight="1" x14ac:dyDescent="0.25">
      <c r="A49" s="2" t="s">
        <v>0</v>
      </c>
      <c r="B49" s="60"/>
      <c r="C49" s="15"/>
      <c r="D49" s="15"/>
      <c r="I49" s="12"/>
    </row>
    <row r="50" spans="1:9" x14ac:dyDescent="0.2">
      <c r="A50" s="2" t="s">
        <v>27</v>
      </c>
      <c r="B50" s="70">
        <v>1936748</v>
      </c>
      <c r="C50" s="70">
        <v>1734163</v>
      </c>
      <c r="D50" s="70">
        <v>1936748</v>
      </c>
      <c r="I50" s="12"/>
    </row>
    <row r="51" spans="1:9" x14ac:dyDescent="0.2">
      <c r="A51" s="3" t="s">
        <v>14</v>
      </c>
      <c r="B51" s="74">
        <v>0</v>
      </c>
      <c r="C51" s="74">
        <v>0</v>
      </c>
      <c r="D51" s="74">
        <v>0</v>
      </c>
      <c r="I51" s="12"/>
    </row>
    <row r="52" spans="1:9" x14ac:dyDescent="0.2">
      <c r="A52" s="3" t="s">
        <v>15</v>
      </c>
      <c r="B52" s="75">
        <v>817869.4</v>
      </c>
      <c r="C52" s="75">
        <v>486211</v>
      </c>
      <c r="D52" s="75">
        <v>415979</v>
      </c>
      <c r="I52" s="12"/>
    </row>
    <row r="53" spans="1:9" x14ac:dyDescent="0.2">
      <c r="A53" s="2"/>
      <c r="B53" s="16"/>
      <c r="D53" s="23"/>
      <c r="I53" s="12"/>
    </row>
    <row r="54" spans="1:9" ht="15" x14ac:dyDescent="0.25">
      <c r="A54" s="7" t="s">
        <v>28</v>
      </c>
      <c r="B54" s="21">
        <f>SUM(B50:B52)</f>
        <v>2754617.4</v>
      </c>
      <c r="C54" s="21">
        <f>SUM(C50:C52)</f>
        <v>2220374</v>
      </c>
      <c r="D54" s="21">
        <f>SUM(D50:D52)</f>
        <v>2352727</v>
      </c>
      <c r="I54" s="12"/>
    </row>
    <row r="55" spans="1:9" ht="15" x14ac:dyDescent="0.25">
      <c r="A55" s="7"/>
      <c r="B55" s="21"/>
      <c r="D55" s="23"/>
      <c r="I55" s="12"/>
    </row>
    <row r="56" spans="1:9" ht="15.75" thickBot="1" x14ac:dyDescent="0.3">
      <c r="A56" s="11" t="s">
        <v>29</v>
      </c>
      <c r="B56" s="22">
        <f>B47+B54</f>
        <v>21252976.399999999</v>
      </c>
      <c r="C56" s="22">
        <f>C47+C54</f>
        <v>16017576</v>
      </c>
      <c r="D56" s="22">
        <f>D47+D54</f>
        <v>21812791</v>
      </c>
      <c r="I56" s="12"/>
    </row>
    <row r="57" spans="1:9" ht="15" thickTop="1" x14ac:dyDescent="0.2">
      <c r="F57" s="12"/>
      <c r="G57" s="12"/>
      <c r="H57" s="12"/>
      <c r="I57" s="12"/>
    </row>
    <row r="58" spans="1:9" ht="15" x14ac:dyDescent="0.25">
      <c r="A58" s="11"/>
      <c r="B58" s="21"/>
      <c r="C58" s="17"/>
      <c r="F58" s="12"/>
      <c r="G58" s="12"/>
      <c r="H58" s="12"/>
      <c r="I58" s="12"/>
    </row>
    <row r="59" spans="1:9" ht="15" x14ac:dyDescent="0.25">
      <c r="A59" s="11"/>
      <c r="B59" s="21"/>
      <c r="C59" s="17"/>
    </row>
    <row r="60" spans="1:9" ht="15" x14ac:dyDescent="0.25">
      <c r="A60" s="11"/>
      <c r="B60" s="21"/>
      <c r="C60" s="17"/>
    </row>
    <row r="61" spans="1:9" ht="15" x14ac:dyDescent="0.25">
      <c r="A61" s="11"/>
      <c r="B61" s="21"/>
      <c r="C61" s="17"/>
    </row>
    <row r="62" spans="1:9" x14ac:dyDescent="0.2">
      <c r="A62" s="2"/>
    </row>
    <row r="63" spans="1:9" x14ac:dyDescent="0.2">
      <c r="A63" s="12"/>
    </row>
    <row r="64" spans="1:9" x14ac:dyDescent="0.2">
      <c r="A64" s="3" t="s">
        <v>31</v>
      </c>
      <c r="C64" s="45" t="s">
        <v>57</v>
      </c>
    </row>
    <row r="65" spans="1:4" x14ac:dyDescent="0.2">
      <c r="C65" s="45"/>
    </row>
    <row r="66" spans="1:4" x14ac:dyDescent="0.2">
      <c r="C66" s="45"/>
    </row>
    <row r="67" spans="1:4" x14ac:dyDescent="0.2">
      <c r="A67" s="48" t="s">
        <v>46</v>
      </c>
      <c r="C67" s="76" t="s">
        <v>47</v>
      </c>
    </row>
    <row r="70" spans="1:4" x14ac:dyDescent="0.2">
      <c r="A70" s="3" t="s">
        <v>48</v>
      </c>
    </row>
    <row r="71" spans="1:4" ht="42.75" x14ac:dyDescent="0.2">
      <c r="A71" s="81" t="s">
        <v>49</v>
      </c>
      <c r="B71" s="77">
        <v>0</v>
      </c>
      <c r="C71" s="77">
        <v>-13094</v>
      </c>
      <c r="D71" s="78">
        <v>0</v>
      </c>
    </row>
    <row r="72" spans="1:4" ht="42.75" x14ac:dyDescent="0.2">
      <c r="A72" s="81" t="s">
        <v>50</v>
      </c>
      <c r="B72" s="77">
        <v>-664595</v>
      </c>
      <c r="C72" s="77">
        <v>-553972</v>
      </c>
      <c r="D72" s="91">
        <v>-578832</v>
      </c>
    </row>
    <row r="73" spans="1:4" ht="28.5" x14ac:dyDescent="0.2">
      <c r="A73" s="81" t="s">
        <v>51</v>
      </c>
      <c r="B73" s="77">
        <v>12361</v>
      </c>
      <c r="C73" s="77">
        <v>11367</v>
      </c>
      <c r="D73" s="79">
        <v>11372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="130" zoomScaleNormal="130" workbookViewId="0">
      <selection activeCell="F43" sqref="F43"/>
    </sheetView>
  </sheetViews>
  <sheetFormatPr defaultRowHeight="18" x14ac:dyDescent="0.25"/>
  <cols>
    <col min="1" max="1" width="56.5703125" style="31" customWidth="1"/>
    <col min="2" max="2" width="20.42578125" style="31" customWidth="1"/>
    <col min="3" max="3" width="23.5703125" style="31" customWidth="1"/>
    <col min="4" max="4" width="9.140625" style="31"/>
    <col min="5" max="5" width="11.5703125" style="31" bestFit="1" customWidth="1"/>
    <col min="6" max="6" width="20.42578125" style="31" customWidth="1"/>
    <col min="7" max="7" width="23.5703125" style="31" customWidth="1"/>
    <col min="8" max="8" width="24.5703125" style="31" customWidth="1"/>
    <col min="9" max="16384" width="9.140625" style="31"/>
  </cols>
  <sheetData>
    <row r="1" spans="1:10" x14ac:dyDescent="0.25">
      <c r="A1" s="49"/>
      <c r="B1" s="50"/>
      <c r="C1" s="50"/>
    </row>
    <row r="2" spans="1:10" x14ac:dyDescent="0.25">
      <c r="A2" s="51" t="s">
        <v>78</v>
      </c>
      <c r="B2" s="51"/>
      <c r="C2" s="51"/>
    </row>
    <row r="3" spans="1:10" x14ac:dyDescent="0.25">
      <c r="A3" s="46"/>
      <c r="B3" s="47"/>
      <c r="C3" s="47"/>
    </row>
    <row r="4" spans="1:10" ht="24.75" customHeight="1" x14ac:dyDescent="0.25">
      <c r="A4" s="24"/>
      <c r="B4" s="25"/>
      <c r="C4" s="28"/>
    </row>
    <row r="5" spans="1:10" x14ac:dyDescent="0.25">
      <c r="A5" s="30"/>
      <c r="B5" s="27" t="s">
        <v>68</v>
      </c>
      <c r="C5" s="27" t="s">
        <v>69</v>
      </c>
      <c r="E5" s="53"/>
      <c r="F5" s="53"/>
      <c r="G5" s="53"/>
      <c r="H5" s="53"/>
      <c r="I5" s="53"/>
      <c r="J5" s="53"/>
    </row>
    <row r="6" spans="1:10" ht="18.75" thickBot="1" x14ac:dyDescent="0.3">
      <c r="A6" s="30"/>
      <c r="B6" s="26" t="s">
        <v>30</v>
      </c>
      <c r="C6" s="26" t="s">
        <v>30</v>
      </c>
      <c r="E6" s="53"/>
      <c r="F6" s="53"/>
      <c r="G6" s="53"/>
      <c r="H6" s="53"/>
      <c r="I6" s="53"/>
      <c r="J6" s="53"/>
    </row>
    <row r="7" spans="1:10" ht="29.25" x14ac:dyDescent="0.25">
      <c r="A7" s="1" t="s">
        <v>58</v>
      </c>
      <c r="B7" s="67">
        <v>532711</v>
      </c>
      <c r="C7" s="67">
        <v>444769</v>
      </c>
      <c r="E7" s="53"/>
      <c r="F7" s="53"/>
      <c r="G7" s="53"/>
      <c r="H7" s="53"/>
      <c r="I7" s="53"/>
      <c r="J7" s="53"/>
    </row>
    <row r="8" spans="1:10" x14ac:dyDescent="0.25">
      <c r="A8" s="3" t="s">
        <v>59</v>
      </c>
      <c r="B8" s="67">
        <v>2329</v>
      </c>
      <c r="C8" s="67" t="s">
        <v>61</v>
      </c>
      <c r="G8" s="54"/>
      <c r="H8" s="53"/>
      <c r="I8" s="53"/>
      <c r="J8" s="53"/>
    </row>
    <row r="9" spans="1:10" x14ac:dyDescent="0.25">
      <c r="A9" s="3" t="s">
        <v>60</v>
      </c>
      <c r="B9" s="67">
        <v>-139877</v>
      </c>
      <c r="C9" s="67">
        <v>-114616</v>
      </c>
      <c r="G9" s="55"/>
      <c r="H9" s="53"/>
      <c r="I9" s="53"/>
      <c r="J9" s="53"/>
    </row>
    <row r="10" spans="1:10" ht="28.5" x14ac:dyDescent="0.25">
      <c r="A10" s="33" t="s">
        <v>62</v>
      </c>
      <c r="B10" s="92">
        <v>395163</v>
      </c>
      <c r="C10" s="61">
        <v>330153</v>
      </c>
      <c r="G10" s="56"/>
      <c r="H10" s="53"/>
      <c r="I10" s="53"/>
      <c r="J10" s="53"/>
    </row>
    <row r="11" spans="1:10" ht="28.5" x14ac:dyDescent="0.25">
      <c r="A11" s="33" t="s">
        <v>41</v>
      </c>
      <c r="B11" s="67">
        <v>-74328</v>
      </c>
      <c r="C11" s="67">
        <v>15085</v>
      </c>
      <c r="G11" s="52"/>
      <c r="H11" s="53"/>
      <c r="I11" s="53"/>
      <c r="J11" s="53"/>
    </row>
    <row r="12" spans="1:10" x14ac:dyDescent="0.25">
      <c r="A12" s="41" t="s">
        <v>32</v>
      </c>
      <c r="B12" s="35">
        <f>B10+B11</f>
        <v>320835</v>
      </c>
      <c r="C12" s="35">
        <f>C10+C11</f>
        <v>345238</v>
      </c>
      <c r="G12" s="40"/>
      <c r="H12" s="53"/>
      <c r="I12" s="53"/>
      <c r="J12" s="53"/>
    </row>
    <row r="13" spans="1:10" x14ac:dyDescent="0.25">
      <c r="A13" s="93" t="s">
        <v>79</v>
      </c>
      <c r="B13" s="96">
        <v>66</v>
      </c>
      <c r="C13" s="44">
        <v>0</v>
      </c>
      <c r="G13" s="40"/>
      <c r="H13" s="53"/>
      <c r="I13" s="53"/>
      <c r="J13" s="53"/>
    </row>
    <row r="14" spans="1:10" x14ac:dyDescent="0.25">
      <c r="A14" s="93" t="s">
        <v>80</v>
      </c>
      <c r="B14" s="96">
        <v>0</v>
      </c>
      <c r="C14" s="44">
        <v>0</v>
      </c>
      <c r="G14" s="40"/>
      <c r="H14" s="53"/>
      <c r="I14" s="53"/>
      <c r="J14" s="53"/>
    </row>
    <row r="15" spans="1:10" ht="42.75" x14ac:dyDescent="0.25">
      <c r="A15" s="94" t="s">
        <v>81</v>
      </c>
      <c r="B15" s="40">
        <v>66</v>
      </c>
      <c r="C15" s="40">
        <v>0</v>
      </c>
      <c r="G15" s="40"/>
      <c r="H15" s="53"/>
      <c r="I15" s="53"/>
      <c r="J15" s="53"/>
    </row>
    <row r="16" spans="1:10" ht="42.75" x14ac:dyDescent="0.25">
      <c r="A16" s="94" t="s">
        <v>82</v>
      </c>
      <c r="B16" s="95">
        <v>-0.6</v>
      </c>
      <c r="C16" s="95">
        <v>0</v>
      </c>
      <c r="G16" s="40"/>
      <c r="H16" s="53"/>
      <c r="I16" s="53"/>
      <c r="J16" s="53"/>
    </row>
    <row r="17" spans="1:10" x14ac:dyDescent="0.25">
      <c r="A17" s="93" t="s">
        <v>83</v>
      </c>
      <c r="B17" s="3"/>
      <c r="C17" s="36"/>
      <c r="G17" s="36"/>
      <c r="H17" s="53"/>
      <c r="I17" s="53"/>
      <c r="J17" s="53"/>
    </row>
    <row r="18" spans="1:10" x14ac:dyDescent="0.25">
      <c r="A18" s="3" t="s">
        <v>33</v>
      </c>
      <c r="B18" s="67">
        <v>245085</v>
      </c>
      <c r="C18" s="67">
        <v>167068</v>
      </c>
      <c r="G18" s="55"/>
      <c r="H18" s="53"/>
      <c r="I18" s="53"/>
      <c r="J18" s="53"/>
    </row>
    <row r="19" spans="1:10" x14ac:dyDescent="0.25">
      <c r="A19" s="3" t="s">
        <v>34</v>
      </c>
      <c r="B19" s="67">
        <v>-245692</v>
      </c>
      <c r="C19" s="67">
        <v>-115645</v>
      </c>
      <c r="G19" s="58"/>
      <c r="H19" s="53"/>
      <c r="I19" s="53"/>
      <c r="J19" s="53"/>
    </row>
    <row r="20" spans="1:10" ht="28.5" x14ac:dyDescent="0.25">
      <c r="A20" s="94" t="s">
        <v>63</v>
      </c>
      <c r="B20" s="67">
        <v>17294</v>
      </c>
      <c r="C20" s="67">
        <v>22725</v>
      </c>
      <c r="G20" s="58"/>
      <c r="H20" s="53"/>
      <c r="I20" s="53"/>
      <c r="J20" s="53"/>
    </row>
    <row r="21" spans="1:10" x14ac:dyDescent="0.25">
      <c r="A21" s="3" t="s">
        <v>35</v>
      </c>
      <c r="B21" s="67">
        <v>707318</v>
      </c>
      <c r="C21" s="67">
        <v>106211</v>
      </c>
      <c r="G21" s="58"/>
      <c r="H21" s="53"/>
      <c r="I21" s="53"/>
      <c r="J21" s="53"/>
    </row>
    <row r="22" spans="1:10" x14ac:dyDescent="0.25">
      <c r="A22" s="3" t="s">
        <v>84</v>
      </c>
      <c r="B22" s="67">
        <v>9</v>
      </c>
      <c r="C22" s="67">
        <v>0</v>
      </c>
      <c r="G22" s="58"/>
      <c r="H22" s="53"/>
      <c r="I22" s="53"/>
      <c r="J22" s="53"/>
    </row>
    <row r="23" spans="1:10" x14ac:dyDescent="0.25">
      <c r="A23" s="37" t="s">
        <v>64</v>
      </c>
      <c r="B23" s="82">
        <v>2879</v>
      </c>
      <c r="C23" s="82">
        <v>1958</v>
      </c>
      <c r="D23" s="32"/>
      <c r="G23" s="58"/>
      <c r="H23" s="53"/>
      <c r="I23" s="53"/>
      <c r="J23" s="53"/>
    </row>
    <row r="24" spans="1:10" ht="18.75" customHeight="1" x14ac:dyDescent="0.25">
      <c r="A24" s="34" t="s">
        <v>37</v>
      </c>
      <c r="B24" s="38">
        <f>SUM(B18:B23)</f>
        <v>726893</v>
      </c>
      <c r="C24" s="38">
        <f>SUM(C18:C23)</f>
        <v>182317</v>
      </c>
      <c r="G24" s="38"/>
      <c r="H24" s="53"/>
      <c r="I24" s="53"/>
      <c r="J24" s="53"/>
    </row>
    <row r="25" spans="1:10" x14ac:dyDescent="0.25">
      <c r="A25" s="34"/>
      <c r="B25" s="63"/>
      <c r="C25" s="62"/>
      <c r="G25" s="57"/>
      <c r="H25" s="53"/>
      <c r="I25" s="53"/>
      <c r="J25" s="53"/>
    </row>
    <row r="26" spans="1:10" x14ac:dyDescent="0.25">
      <c r="A26" s="93" t="s">
        <v>85</v>
      </c>
      <c r="B26" s="67">
        <v>-574400</v>
      </c>
      <c r="C26" s="67">
        <v>-402797</v>
      </c>
      <c r="G26" s="57"/>
      <c r="H26" s="53"/>
      <c r="I26" s="53"/>
      <c r="J26" s="53"/>
    </row>
    <row r="27" spans="1:10" ht="29.25" x14ac:dyDescent="0.25">
      <c r="A27" s="47" t="s">
        <v>65</v>
      </c>
      <c r="B27" s="82">
        <v>-28903</v>
      </c>
      <c r="C27" s="82">
        <v>-4884</v>
      </c>
      <c r="G27" s="58"/>
      <c r="H27" s="53"/>
      <c r="I27" s="53"/>
      <c r="J27" s="53"/>
    </row>
    <row r="28" spans="1:10" ht="18.75" thickBot="1" x14ac:dyDescent="0.3">
      <c r="A28" s="39" t="s">
        <v>86</v>
      </c>
      <c r="B28" s="64">
        <f>B26+B27</f>
        <v>-603303</v>
      </c>
      <c r="C28" s="64">
        <f>C26+C27</f>
        <v>-407681</v>
      </c>
      <c r="F28" s="33"/>
      <c r="G28" s="56"/>
      <c r="H28" s="53"/>
      <c r="I28" s="53"/>
      <c r="J28" s="53"/>
    </row>
    <row r="29" spans="1:10" ht="18.75" thickTop="1" x14ac:dyDescent="0.25">
      <c r="B29" s="52"/>
      <c r="C29" s="52"/>
      <c r="F29" s="30"/>
      <c r="G29" s="52"/>
      <c r="H29" s="53"/>
      <c r="I29" s="53"/>
      <c r="J29" s="53"/>
    </row>
    <row r="30" spans="1:10" ht="18.75" thickBot="1" x14ac:dyDescent="0.3">
      <c r="A30" s="33" t="s">
        <v>66</v>
      </c>
      <c r="B30" s="83">
        <v>444490.4</v>
      </c>
      <c r="C30" s="83">
        <v>119874</v>
      </c>
      <c r="F30" s="30"/>
      <c r="G30" s="52"/>
      <c r="H30" s="53"/>
      <c r="I30" s="53"/>
      <c r="J30" s="53"/>
    </row>
    <row r="31" spans="1:10" ht="18.75" thickTop="1" x14ac:dyDescent="0.25">
      <c r="A31" s="41"/>
      <c r="B31" s="40"/>
      <c r="C31" s="62"/>
      <c r="G31" s="57"/>
      <c r="H31" s="53"/>
      <c r="I31" s="53"/>
      <c r="J31" s="53"/>
    </row>
    <row r="32" spans="1:10" x14ac:dyDescent="0.25">
      <c r="A32" s="3" t="s">
        <v>36</v>
      </c>
      <c r="B32" s="68">
        <v>-42600</v>
      </c>
      <c r="C32" s="68">
        <v>-6555</v>
      </c>
      <c r="G32" s="44"/>
      <c r="H32" s="53"/>
      <c r="I32" s="53"/>
      <c r="J32" s="53"/>
    </row>
    <row r="33" spans="1:10" ht="18.75" thickBot="1" x14ac:dyDescent="0.3">
      <c r="A33" s="41" t="s">
        <v>38</v>
      </c>
      <c r="B33" s="84">
        <f>B30+B32</f>
        <v>401890.4</v>
      </c>
      <c r="C33" s="84">
        <f>C30+C32</f>
        <v>113319</v>
      </c>
      <c r="G33" s="42"/>
      <c r="H33" s="53"/>
      <c r="I33" s="53"/>
      <c r="J33" s="53"/>
    </row>
    <row r="34" spans="1:10" ht="18.75" thickTop="1" x14ac:dyDescent="0.25">
      <c r="A34" s="41"/>
      <c r="B34" s="42"/>
      <c r="C34" s="40"/>
      <c r="G34" s="40"/>
      <c r="H34" s="53"/>
      <c r="I34" s="53"/>
      <c r="J34" s="53"/>
    </row>
    <row r="35" spans="1:10" ht="18.75" thickBot="1" x14ac:dyDescent="0.3">
      <c r="A35" s="41" t="s">
        <v>39</v>
      </c>
      <c r="B35" s="65">
        <f>B33</f>
        <v>401890.4</v>
      </c>
      <c r="C35" s="65">
        <f>C33</f>
        <v>113319</v>
      </c>
      <c r="G35" s="42"/>
      <c r="H35" s="53"/>
      <c r="I35" s="53"/>
      <c r="J35" s="53"/>
    </row>
    <row r="36" spans="1:10" ht="18.75" thickTop="1" x14ac:dyDescent="0.25">
      <c r="A36" s="41" t="s">
        <v>40</v>
      </c>
      <c r="B36" s="85">
        <v>1.0375394482553539</v>
      </c>
      <c r="C36" s="85">
        <v>0.32672536786214712</v>
      </c>
      <c r="G36" s="43"/>
      <c r="H36" s="53"/>
      <c r="I36" s="53"/>
      <c r="J36" s="53"/>
    </row>
    <row r="37" spans="1:10" x14ac:dyDescent="0.25">
      <c r="A37" s="3"/>
      <c r="B37" s="4"/>
      <c r="C37" s="30"/>
      <c r="E37" s="53"/>
      <c r="F37" s="53"/>
      <c r="G37" s="53"/>
      <c r="H37" s="53"/>
      <c r="I37" s="53"/>
      <c r="J37" s="53"/>
    </row>
    <row r="38" spans="1:10" x14ac:dyDescent="0.25">
      <c r="A38" s="3" t="s">
        <v>31</v>
      </c>
      <c r="B38" s="3"/>
      <c r="C38" s="45" t="s">
        <v>57</v>
      </c>
      <c r="E38" s="53"/>
      <c r="F38" s="53"/>
      <c r="G38" s="53"/>
      <c r="H38" s="53"/>
      <c r="I38" s="53"/>
      <c r="J38" s="53"/>
    </row>
    <row r="39" spans="1:10" x14ac:dyDescent="0.25">
      <c r="A39" s="3"/>
      <c r="B39" s="3"/>
      <c r="C39" s="45"/>
      <c r="E39" s="53"/>
      <c r="F39" s="53"/>
      <c r="G39" s="53"/>
      <c r="H39" s="53"/>
      <c r="I39" s="53"/>
      <c r="J39" s="53"/>
    </row>
    <row r="40" spans="1:10" x14ac:dyDescent="0.25">
      <c r="A40" s="3"/>
      <c r="B40" s="3"/>
      <c r="C40" s="45"/>
    </row>
    <row r="41" spans="1:10" x14ac:dyDescent="0.25">
      <c r="A41" s="48" t="s">
        <v>46</v>
      </c>
      <c r="B41" s="3"/>
      <c r="C41" s="45" t="s">
        <v>47</v>
      </c>
    </row>
    <row r="44" spans="1:10" x14ac:dyDescent="0.25">
      <c r="A44" s="3" t="s">
        <v>52</v>
      </c>
      <c r="B44" s="80">
        <v>402175</v>
      </c>
      <c r="C44" s="80">
        <v>52894</v>
      </c>
    </row>
    <row r="45" spans="1:10" x14ac:dyDescent="0.25">
      <c r="A45" s="3" t="s">
        <v>53</v>
      </c>
      <c r="B45" s="85">
        <v>1.0382752178650603</v>
      </c>
      <c r="C45" s="85">
        <v>0.15250586051500994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2022-05-30T03:15:22Z</dcterms:modified>
</cp:coreProperties>
</file>