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<sst xmlns="http://schemas.openxmlformats.org/spreadsheetml/2006/main" count="80" uniqueCount="71">
  <si>
    <t>-</t>
  </si>
  <si>
    <t>ACTIVES</t>
  </si>
  <si>
    <t>Money resources and actives in calculations</t>
  </si>
  <si>
    <t>The correspondent account in NBKR</t>
  </si>
  <si>
    <t>Accounts "Nostro" in commercial banks</t>
  </si>
  <si>
    <t xml:space="preserve">In total actives of the monetary market </t>
  </si>
  <si>
    <t>Financial tools,estimated at fair value, which changes are reflected in profit or in the losses during the period</t>
  </si>
  <si>
    <t>- owned by the Group</t>
  </si>
  <si>
    <t>- pledged under REPO-AGREEMENT</t>
  </si>
  <si>
    <t>Financial assets available-for-sale:</t>
  </si>
  <si>
    <t>Credits and advances to banks</t>
  </si>
  <si>
    <t>Credits to clients</t>
  </si>
  <si>
    <t>Minus: reserve on a covering of losses</t>
  </si>
  <si>
    <t>In total pure credits</t>
  </si>
  <si>
    <t>Investments held to maturity</t>
  </si>
  <si>
    <t>Assets held for sale</t>
  </si>
  <si>
    <t>Accounts receivable at the current income tax</t>
  </si>
  <si>
    <t>investment Property</t>
  </si>
  <si>
    <t>The basic means of bank and added amortisation</t>
  </si>
  <si>
    <t>A deferred tax asset</t>
  </si>
  <si>
    <t xml:space="preserve">Other actives </t>
  </si>
  <si>
    <t>IN TOTAL ACTIVES</t>
  </si>
  <si>
    <t>OBLIGATIONS</t>
  </si>
  <si>
    <t>Accounts and deposits from banks</t>
  </si>
  <si>
    <t>Current accounts and deposits from customers</t>
  </si>
  <si>
    <t>Certificates of deposit and promissory notes</t>
  </si>
  <si>
    <t>Subordinated debt</t>
  </si>
  <si>
    <t>Other funds</t>
  </si>
  <si>
    <t>Accounts payable for current income tax</t>
  </si>
  <si>
    <t>Deferred tax liabilities</t>
  </si>
  <si>
    <t>Other obligations</t>
  </si>
  <si>
    <t>IN TOTAL OBLIGATIONS</t>
  </si>
  <si>
    <t>THE CAPITAL</t>
  </si>
  <si>
    <t>Share capital</t>
  </si>
  <si>
    <t>Issue income</t>
  </si>
  <si>
    <t>Positive revaluation of buildings</t>
  </si>
  <si>
    <t>Revaluation reserve for financial assets available for sale</t>
  </si>
  <si>
    <t>Accumulated translation reserve currency reporting</t>
  </si>
  <si>
    <t>Retained earnings</t>
  </si>
  <si>
    <t>TOTAL CAPITAL</t>
  </si>
  <si>
    <t>Share non-controlling shareholders</t>
  </si>
  <si>
    <t>IN TOTAL CAPITAL</t>
  </si>
  <si>
    <t>IN TOTAL OBLIGATIONS AND THE  CAPITAL</t>
  </si>
  <si>
    <t xml:space="preserve">The chief accountant </t>
  </si>
  <si>
    <t>Deputy Chairman of the Board</t>
  </si>
  <si>
    <t>Interest incomes</t>
  </si>
  <si>
    <t>Interest expenses</t>
  </si>
  <si>
    <t>Net interest income</t>
  </si>
  <si>
    <t>Commission income</t>
  </si>
  <si>
    <t>Commission expenses</t>
  </si>
  <si>
    <t>Net commission income</t>
  </si>
  <si>
    <t>Net income (loss) on securities held for trading</t>
  </si>
  <si>
    <t>Net income (loss) on other financial instruments at fair value through profit or loss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</si>
  <si>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</si>
  <si>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</si>
  <si>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</si>
  <si>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</si>
  <si>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</si>
  <si>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Personnel costs</t>
  </si>
  <si>
    <t>Other general and administrative expenses</t>
  </si>
  <si>
    <t>Profit (loss) before income taxes</t>
  </si>
  <si>
    <t>Income tax expense</t>
  </si>
  <si>
    <t>Profit (loss) for the period</t>
  </si>
  <si>
    <t>The chief accountant</t>
  </si>
  <si>
    <t>Satyvaldiev U.O.</t>
  </si>
  <si>
    <t>Djenbaeva E.T.</t>
  </si>
  <si>
    <t>Исп: Ibraeva A.T.</t>
  </si>
  <si>
    <t>July 2013</t>
  </si>
  <si>
    <t>July 2014</t>
  </si>
  <si>
    <t>The report on the comprehensive income on July, 31, 2014 OJSC "Commercial bank KYRGYZSTAN"</t>
  </si>
  <si>
    <t xml:space="preserve">The report on a financial position on accounting balance on July, 31, 2014 OJSC "Commercial bank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</si>
</sst>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62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9"/>
      <name val="Arial Cyr"/>
      <family val="0"/>
    </font>
    <font>
      <b/>
      <sz val="9"/>
      <name val="Arial Cyr"/>
      <family val="2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10" xfId="39" applyNumberFormat="1" applyFont="1" applyFill="1" applyBorder="1" applyAlignment="1">
      <alignment horizont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180" fontId="3" fillId="0" borderId="0" xfId="34" applyNumberFormat="1" applyFont="1" applyFill="1" applyBorder="1" applyAlignment="1">
      <alignment horizontal="left"/>
    </xf>
    <xf numFmtId="0" fontId="3" fillId="0" borderId="0" xfId="39" applyFont="1" applyBorder="1" applyAlignment="1">
      <alignment horizontal="left"/>
      <protection/>
    </xf>
    <xf numFmtId="180" fontId="4" fillId="0" borderId="12" xfId="34" applyNumberFormat="1" applyFont="1" applyFill="1" applyBorder="1" applyAlignment="1">
      <alignment/>
    </xf>
    <xf numFmtId="180" fontId="3" fillId="0" borderId="13" xfId="40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10" xfId="39" applyNumberFormat="1" applyFont="1" applyFill="1" applyBorder="1" applyAlignment="1">
      <alignment horizont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4" fillId="0" borderId="0" xfId="38" applyFont="1" applyFill="1" applyBorder="1">
      <alignment/>
      <protection/>
    </xf>
    <xf numFmtId="180" fontId="14" fillId="0" borderId="12" xfId="73" applyNumberFormat="1" applyFont="1" applyFill="1" applyBorder="1" applyAlignment="1">
      <alignment/>
    </xf>
    <xf numFmtId="180" fontId="14" fillId="0" borderId="0" xfId="73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13" fillId="0" borderId="0" xfId="0" applyFont="1" applyFill="1" applyAlignment="1">
      <alignment/>
    </xf>
    <xf numFmtId="0" fontId="14" fillId="0" borderId="0" xfId="38" applyFont="1">
      <alignment/>
      <protection/>
    </xf>
    <xf numFmtId="180" fontId="14" fillId="0" borderId="11" xfId="73" applyNumberFormat="1" applyFont="1" applyFill="1" applyBorder="1" applyAlignment="1">
      <alignment/>
    </xf>
    <xf numFmtId="180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/>
    </xf>
    <xf numFmtId="180" fontId="3" fillId="33" borderId="13" xfId="40" applyNumberFormat="1" applyFont="1" applyFill="1" applyBorder="1" applyAlignment="1">
      <alignment horizontal="right"/>
      <protection/>
    </xf>
    <xf numFmtId="180" fontId="0" fillId="33" borderId="0" xfId="40" applyNumberFormat="1" applyFont="1" applyFill="1" applyAlignment="1">
      <alignment horizontal="right"/>
      <protection/>
    </xf>
    <xf numFmtId="180" fontId="3" fillId="33" borderId="0" xfId="40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3" fillId="0" borderId="0" xfId="38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8" applyFont="1" applyBorder="1" applyAlignment="1">
      <alignment wrapText="1"/>
      <protection/>
    </xf>
    <xf numFmtId="0" fontId="10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0" fillId="0" borderId="0" xfId="38" applyFont="1" applyFill="1" applyBorder="1">
      <alignment/>
      <protection/>
    </xf>
    <xf numFmtId="0" fontId="21" fillId="0" borderId="0" xfId="40" applyFont="1" applyFill="1" applyBorder="1" applyAlignment="1">
      <alignment/>
      <protection/>
    </xf>
    <xf numFmtId="0" fontId="21" fillId="0" borderId="0" xfId="39" applyFont="1" applyFill="1" applyBorder="1" applyAlignment="1">
      <alignment/>
      <protection/>
    </xf>
    <xf numFmtId="0" fontId="20" fillId="0" borderId="0" xfId="39" applyFont="1" applyFill="1" applyBorder="1" applyAlignment="1">
      <alignment/>
      <protection/>
    </xf>
    <xf numFmtId="0" fontId="21" fillId="0" borderId="0" xfId="40" applyFont="1" applyFill="1" applyBorder="1" applyAlignment="1">
      <alignment wrapText="1"/>
      <protection/>
    </xf>
    <xf numFmtId="49" fontId="21" fillId="0" borderId="0" xfId="41" applyNumberFormat="1" applyFont="1" applyFill="1" applyAlignment="1">
      <alignment horizontal="left" vertical="justify" wrapText="1"/>
      <protection/>
    </xf>
    <xf numFmtId="0" fontId="21" fillId="0" borderId="0" xfId="0" applyFont="1" applyFill="1" applyAlignment="1">
      <alignment/>
    </xf>
    <xf numFmtId="0" fontId="20" fillId="0" borderId="0" xfId="38" applyFont="1">
      <alignment/>
      <protection/>
    </xf>
    <xf numFmtId="0" fontId="21" fillId="0" borderId="0" xfId="39" applyFont="1" applyBorder="1" applyAlignment="1">
      <alignment/>
      <protection/>
    </xf>
    <xf numFmtId="0" fontId="22" fillId="0" borderId="0" xfId="0" applyFont="1" applyAlignment="1">
      <alignment/>
    </xf>
    <xf numFmtId="0" fontId="58" fillId="0" borderId="0" xfId="39" applyFont="1" applyFill="1" applyBorder="1" applyAlignment="1">
      <alignment/>
      <protection/>
    </xf>
    <xf numFmtId="180" fontId="58" fillId="0" borderId="0" xfId="40" applyNumberFormat="1" applyFont="1" applyFill="1" applyAlignment="1">
      <alignment horizontal="right"/>
      <protection/>
    </xf>
    <xf numFmtId="180" fontId="59" fillId="0" borderId="0" xfId="73" applyNumberFormat="1" applyFont="1" applyFill="1" applyBorder="1" applyAlignment="1">
      <alignment/>
    </xf>
    <xf numFmtId="180" fontId="58" fillId="33" borderId="0" xfId="40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80" fontId="6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Alignment="1">
      <alignment/>
    </xf>
    <xf numFmtId="180" fontId="61" fillId="0" borderId="0" xfId="40" applyNumberFormat="1" applyFont="1" applyFill="1" applyAlignment="1">
      <alignment horizontal="right"/>
      <protection/>
    </xf>
    <xf numFmtId="180" fontId="60" fillId="0" borderId="0" xfId="40" applyNumberFormat="1" applyFont="1" applyFill="1" applyAlignment="1">
      <alignment horizontal="right"/>
      <protection/>
    </xf>
    <xf numFmtId="0" fontId="13" fillId="33" borderId="14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 quotePrefix="1">
      <alignment/>
    </xf>
    <xf numFmtId="180" fontId="59" fillId="0" borderId="12" xfId="78" applyNumberFormat="1" applyFont="1" applyFill="1" applyBorder="1" applyAlignment="1">
      <alignment/>
    </xf>
    <xf numFmtId="180" fontId="59" fillId="0" borderId="0" xfId="80" applyNumberFormat="1" applyFont="1" applyFill="1" applyBorder="1" applyAlignment="1">
      <alignment/>
    </xf>
    <xf numFmtId="180" fontId="1" fillId="0" borderId="11" xfId="66" applyNumberFormat="1" applyFont="1" applyFill="1" applyBorder="1">
      <alignment/>
      <protection/>
    </xf>
    <xf numFmtId="180" fontId="14" fillId="0" borderId="12" xfId="77" applyNumberFormat="1" applyFont="1" applyFill="1" applyBorder="1" applyAlignment="1">
      <alignment/>
    </xf>
    <xf numFmtId="180" fontId="14" fillId="0" borderId="11" xfId="81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82" applyNumberFormat="1" applyFont="1" applyFill="1" applyBorder="1" applyAlignment="1">
      <alignment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10" xfId="75"/>
    <cellStyle name="Финансовый 11" xfId="76"/>
    <cellStyle name="Финансовый 12" xfId="77"/>
    <cellStyle name="Финансовый 13" xfId="78"/>
    <cellStyle name="Финансовый 14" xfId="79"/>
    <cellStyle name="Финансовый 15" xfId="80"/>
    <cellStyle name="Финансовый 16" xfId="81"/>
    <cellStyle name="Финансовый 17" xfId="82"/>
    <cellStyle name="Финансовый 2" xfId="83"/>
    <cellStyle name="Финансовый 3" xfId="84"/>
    <cellStyle name="Финансовый 4" xfId="85"/>
    <cellStyle name="Финансовый 5" xfId="86"/>
    <cellStyle name="Финансовый 6" xfId="87"/>
    <cellStyle name="Финансовый 7" xfId="88"/>
    <cellStyle name="Финансовый 8" xfId="89"/>
    <cellStyle name="Финансовый 9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40">
      <selection activeCell="A2" sqref="A2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0.71875" style="4" customWidth="1"/>
    <col min="4" max="4" width="15.421875" style="6" customWidth="1"/>
    <col min="5" max="5" width="1.57421875" style="4" customWidth="1"/>
    <col min="6" max="6" width="16.140625" style="4" customWidth="1"/>
    <col min="7" max="7" width="11.57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70</v>
      </c>
      <c r="B1" s="2"/>
      <c r="C1" s="2"/>
      <c r="D1" s="3"/>
      <c r="E1" s="3"/>
      <c r="F1" s="3"/>
      <c r="G1" s="2"/>
      <c r="H1" s="5"/>
      <c r="I1" s="5"/>
    </row>
    <row r="3" spans="4:6" ht="12">
      <c r="D3" s="42"/>
      <c r="F3" s="41"/>
    </row>
    <row r="4" spans="2:9" ht="12.75" customHeight="1">
      <c r="B4" s="8"/>
      <c r="C4" s="8"/>
      <c r="D4" s="49" t="s">
        <v>68</v>
      </c>
      <c r="E4" s="45"/>
      <c r="F4" s="49" t="s">
        <v>67</v>
      </c>
      <c r="H4" s="9"/>
      <c r="I4" s="9"/>
    </row>
    <row r="5" spans="2:9" ht="12.75" thickBot="1">
      <c r="B5" s="10"/>
      <c r="C5" s="11"/>
      <c r="D5" s="3"/>
      <c r="F5" s="12"/>
      <c r="H5" s="13"/>
      <c r="I5" s="13"/>
    </row>
    <row r="6" spans="2:6" ht="12">
      <c r="B6" s="14" t="s">
        <v>1</v>
      </c>
      <c r="C6" s="14"/>
      <c r="D6" s="15"/>
      <c r="F6" s="15"/>
    </row>
    <row r="7" spans="2:7" ht="12">
      <c r="B7" s="16" t="s">
        <v>2</v>
      </c>
      <c r="C7" s="17">
        <v>13</v>
      </c>
      <c r="D7" s="18">
        <v>1424826</v>
      </c>
      <c r="F7" s="18">
        <v>835081</v>
      </c>
      <c r="G7" s="19"/>
    </row>
    <row r="8" spans="2:7" ht="12">
      <c r="B8" s="40" t="s">
        <v>3</v>
      </c>
      <c r="C8" s="17"/>
      <c r="D8" s="18">
        <v>773049</v>
      </c>
      <c r="F8" s="18">
        <v>481596</v>
      </c>
      <c r="G8" s="19"/>
    </row>
    <row r="9" spans="2:7" ht="12">
      <c r="B9" s="40" t="s">
        <v>4</v>
      </c>
      <c r="C9" s="17"/>
      <c r="D9" s="18">
        <v>663997</v>
      </c>
      <c r="F9" s="18">
        <v>472507</v>
      </c>
      <c r="G9" s="19"/>
    </row>
    <row r="10" spans="2:7" ht="12">
      <c r="B10" s="39" t="s">
        <v>5</v>
      </c>
      <c r="C10" s="17"/>
      <c r="D10" s="37">
        <v>2861872</v>
      </c>
      <c r="F10" s="37">
        <f>F7+F8+F9</f>
        <v>1789184</v>
      </c>
      <c r="G10" s="19"/>
    </row>
    <row r="11" spans="4:6" ht="12">
      <c r="D11" s="105"/>
      <c r="F11" s="101"/>
    </row>
    <row r="12" spans="2:6" ht="24">
      <c r="B12" s="16" t="s">
        <v>6</v>
      </c>
      <c r="C12" s="17"/>
      <c r="D12" s="105"/>
      <c r="F12" s="102"/>
    </row>
    <row r="13" spans="2:6" ht="12">
      <c r="B13" s="21" t="s">
        <v>7</v>
      </c>
      <c r="C13" s="17">
        <v>14</v>
      </c>
      <c r="D13" s="104">
        <v>581</v>
      </c>
      <c r="F13" s="102">
        <v>82234</v>
      </c>
    </row>
    <row r="14" spans="2:6" ht="12">
      <c r="B14" s="21" t="s">
        <v>8</v>
      </c>
      <c r="C14" s="17">
        <v>14</v>
      </c>
      <c r="D14" s="105"/>
      <c r="F14" s="102"/>
    </row>
    <row r="15" spans="2:6" ht="12.75" customHeight="1">
      <c r="B15" s="16" t="s">
        <v>9</v>
      </c>
      <c r="D15" s="105"/>
      <c r="F15" s="18"/>
    </row>
    <row r="16" spans="2:6" ht="12.75" customHeight="1">
      <c r="B16" s="21" t="s">
        <v>7</v>
      </c>
      <c r="C16" s="17">
        <v>15</v>
      </c>
      <c r="D16" s="105"/>
      <c r="F16" s="18"/>
    </row>
    <row r="17" spans="2:6" ht="12.75" customHeight="1">
      <c r="B17" s="21" t="s">
        <v>8</v>
      </c>
      <c r="C17" s="17">
        <v>15</v>
      </c>
      <c r="D17" s="105"/>
      <c r="F17" s="18"/>
    </row>
    <row r="18" spans="2:6" ht="12.75" customHeight="1">
      <c r="B18" s="16" t="s">
        <v>10</v>
      </c>
      <c r="C18" s="17">
        <v>16</v>
      </c>
      <c r="D18" s="18">
        <v>528399</v>
      </c>
      <c r="F18" s="18">
        <v>311610</v>
      </c>
    </row>
    <row r="19" spans="2:6" ht="12.75" customHeight="1">
      <c r="B19" s="16" t="s">
        <v>11</v>
      </c>
      <c r="C19" s="17">
        <v>17</v>
      </c>
      <c r="D19" s="18">
        <v>4660427</v>
      </c>
      <c r="F19" s="18">
        <v>3815998</v>
      </c>
    </row>
    <row r="20" spans="2:6" ht="12.75" customHeight="1">
      <c r="B20" s="16" t="s">
        <v>12</v>
      </c>
      <c r="C20" s="17"/>
      <c r="D20" s="18">
        <v>-200135</v>
      </c>
      <c r="F20" s="18">
        <v>-175773</v>
      </c>
    </row>
    <row r="21" spans="2:6" ht="12.75" customHeight="1">
      <c r="B21" s="80" t="s">
        <v>13</v>
      </c>
      <c r="C21" s="17"/>
      <c r="D21" s="37">
        <v>4460292</v>
      </c>
      <c r="E21" s="38"/>
      <c r="F21" s="37">
        <f>SUM(F19:F20)</f>
        <v>3640225</v>
      </c>
    </row>
    <row r="22" spans="2:6" ht="12.75" customHeight="1">
      <c r="B22" s="16" t="s">
        <v>14</v>
      </c>
      <c r="C22" s="17">
        <v>18</v>
      </c>
      <c r="D22" s="18">
        <v>209986</v>
      </c>
      <c r="F22" s="18">
        <v>167837</v>
      </c>
    </row>
    <row r="23" spans="2:6" ht="12.75" customHeight="1">
      <c r="B23" s="16" t="s">
        <v>15</v>
      </c>
      <c r="C23" s="17"/>
      <c r="D23" s="105"/>
      <c r="F23" s="18"/>
    </row>
    <row r="24" spans="2:6" ht="12.75" customHeight="1">
      <c r="B24" s="16" t="s">
        <v>16</v>
      </c>
      <c r="C24" s="17"/>
      <c r="D24" s="105"/>
      <c r="F24" s="18"/>
    </row>
    <row r="25" spans="2:6" ht="12.75" customHeight="1">
      <c r="B25" s="16" t="s">
        <v>17</v>
      </c>
      <c r="C25" s="17"/>
      <c r="D25" s="105"/>
      <c r="F25" s="18"/>
    </row>
    <row r="26" spans="2:6" ht="12.75" customHeight="1">
      <c r="B26" s="16" t="s">
        <v>18</v>
      </c>
      <c r="C26" s="17">
        <v>19</v>
      </c>
      <c r="D26" s="18">
        <v>352820</v>
      </c>
      <c r="F26" s="18">
        <v>215628</v>
      </c>
    </row>
    <row r="27" spans="2:6" ht="12.75" customHeight="1">
      <c r="B27" s="16" t="s">
        <v>19</v>
      </c>
      <c r="C27" s="17">
        <v>12</v>
      </c>
      <c r="D27" s="105"/>
      <c r="F27" s="18"/>
    </row>
    <row r="28" spans="2:6" ht="12.75" customHeight="1">
      <c r="B28" s="22" t="s">
        <v>20</v>
      </c>
      <c r="C28" s="17">
        <v>20</v>
      </c>
      <c r="D28" s="107">
        <v>224262</v>
      </c>
      <c r="F28" s="78">
        <v>147485</v>
      </c>
    </row>
    <row r="29" spans="2:9" ht="13.5" customHeight="1" thickBot="1">
      <c r="B29" s="81" t="s">
        <v>21</v>
      </c>
      <c r="C29" s="14"/>
      <c r="D29" s="23">
        <v>8638212</v>
      </c>
      <c r="E29" s="23">
        <f>E10+E12+E13+E14+E15+E16+E17+E18+E21+E22+E23+E24+E25+E26+E27+E28</f>
        <v>0</v>
      </c>
      <c r="F29" s="23">
        <f>F10+F18+F21+F22+F23+F24+F25+F26+F27+F28+F13+F14</f>
        <v>6354203</v>
      </c>
      <c r="G29" s="31"/>
      <c r="H29" s="24"/>
      <c r="I29" s="24"/>
    </row>
    <row r="30" spans="2:6" ht="12.75" thickTop="1">
      <c r="B30" s="22"/>
      <c r="C30" s="22"/>
      <c r="D30" s="105"/>
      <c r="F30" s="25"/>
    </row>
    <row r="31" spans="2:6" ht="12">
      <c r="B31" s="14" t="s">
        <v>22</v>
      </c>
      <c r="C31" s="14"/>
      <c r="D31" s="105"/>
      <c r="F31" s="25"/>
    </row>
    <row r="32" spans="2:6" ht="24">
      <c r="B32" s="16" t="s">
        <v>6</v>
      </c>
      <c r="C32" s="17">
        <v>14</v>
      </c>
      <c r="D32" s="26">
        <v>1941</v>
      </c>
      <c r="F32" s="79">
        <v>3334</v>
      </c>
    </row>
    <row r="33" spans="2:6" ht="12">
      <c r="B33" s="82" t="s">
        <v>23</v>
      </c>
      <c r="C33" s="17">
        <v>21</v>
      </c>
      <c r="D33" s="108">
        <v>860094</v>
      </c>
      <c r="F33" s="78">
        <v>431384</v>
      </c>
    </row>
    <row r="34" spans="2:6" ht="12">
      <c r="B34" s="27" t="s">
        <v>24</v>
      </c>
      <c r="C34" s="17">
        <v>22</v>
      </c>
      <c r="D34" s="18">
        <v>5944769</v>
      </c>
      <c r="F34" s="78">
        <v>4645529</v>
      </c>
    </row>
    <row r="35" spans="2:6" ht="12">
      <c r="B35" s="27" t="s">
        <v>25</v>
      </c>
      <c r="C35" s="17"/>
      <c r="D35" s="105"/>
      <c r="F35" s="18"/>
    </row>
    <row r="36" spans="2:6" ht="12">
      <c r="B36" s="27" t="s">
        <v>26</v>
      </c>
      <c r="C36" s="17">
        <v>23</v>
      </c>
      <c r="D36" s="105"/>
      <c r="F36" s="18"/>
    </row>
    <row r="37" spans="2:6" ht="12">
      <c r="B37" s="27" t="s">
        <v>27</v>
      </c>
      <c r="C37" s="17">
        <v>23</v>
      </c>
      <c r="D37" s="18">
        <v>786073</v>
      </c>
      <c r="F37" s="18">
        <v>406614</v>
      </c>
    </row>
    <row r="38" spans="2:6" ht="12">
      <c r="B38" s="27" t="s">
        <v>28</v>
      </c>
      <c r="C38" s="17"/>
      <c r="D38" s="18">
        <v>5600</v>
      </c>
      <c r="F38" s="18">
        <v>149</v>
      </c>
    </row>
    <row r="39" spans="2:6" ht="12">
      <c r="B39" s="27" t="s">
        <v>29</v>
      </c>
      <c r="C39" s="17">
        <v>12</v>
      </c>
      <c r="D39" s="18">
        <v>3320</v>
      </c>
      <c r="F39" s="18">
        <v>3320</v>
      </c>
    </row>
    <row r="40" spans="2:6" ht="12">
      <c r="B40" s="40" t="s">
        <v>30</v>
      </c>
      <c r="C40" s="17">
        <v>24</v>
      </c>
      <c r="D40" s="18">
        <v>141942</v>
      </c>
      <c r="F40" s="78">
        <v>120469</v>
      </c>
    </row>
    <row r="41" spans="2:9" ht="12.75" customHeight="1">
      <c r="B41" s="81" t="s">
        <v>31</v>
      </c>
      <c r="C41" s="14"/>
      <c r="D41" s="28">
        <v>7743739</v>
      </c>
      <c r="F41" s="28">
        <f>SUM(F32:F40)</f>
        <v>5610799</v>
      </c>
      <c r="G41" s="31"/>
      <c r="H41" s="24"/>
      <c r="I41" s="24"/>
    </row>
    <row r="42" spans="2:8" ht="12">
      <c r="B42" s="22"/>
      <c r="C42" s="22"/>
      <c r="D42" s="105"/>
      <c r="F42" s="25"/>
      <c r="H42" s="24"/>
    </row>
    <row r="43" spans="2:6" ht="12.75" customHeight="1">
      <c r="B43" s="14" t="s">
        <v>32</v>
      </c>
      <c r="C43" s="14"/>
      <c r="D43" s="105"/>
      <c r="F43" s="25"/>
    </row>
    <row r="44" spans="2:6" ht="12.75" customHeight="1">
      <c r="B44" s="22" t="s">
        <v>33</v>
      </c>
      <c r="C44" s="17">
        <v>25</v>
      </c>
      <c r="D44" s="18">
        <v>781987</v>
      </c>
      <c r="F44" s="18">
        <v>623104</v>
      </c>
    </row>
    <row r="45" spans="2:6" ht="12.75" customHeight="1">
      <c r="B45" s="22" t="s">
        <v>34</v>
      </c>
      <c r="C45" s="22"/>
      <c r="D45" s="105"/>
      <c r="F45" s="18"/>
    </row>
    <row r="46" spans="2:6" ht="12.75" customHeight="1">
      <c r="B46" s="83" t="s">
        <v>35</v>
      </c>
      <c r="C46" s="22"/>
      <c r="D46" s="105"/>
      <c r="F46" s="18"/>
    </row>
    <row r="47" spans="2:6" ht="12">
      <c r="B47" s="22" t="s">
        <v>36</v>
      </c>
      <c r="C47" s="22"/>
      <c r="D47" s="103" t="s">
        <v>0</v>
      </c>
      <c r="F47" s="18">
        <v>18</v>
      </c>
    </row>
    <row r="48" spans="2:6" ht="12.75" customHeight="1">
      <c r="B48" s="22" t="s">
        <v>37</v>
      </c>
      <c r="C48" s="22"/>
      <c r="D48" s="105"/>
      <c r="F48" s="18"/>
    </row>
    <row r="49" spans="2:6" ht="12.75" customHeight="1">
      <c r="B49" s="22" t="s">
        <v>38</v>
      </c>
      <c r="C49" s="22"/>
      <c r="D49" s="29">
        <v>112486</v>
      </c>
      <c r="E49" s="30"/>
      <c r="F49" s="76">
        <v>120282</v>
      </c>
    </row>
    <row r="50" spans="2:9" ht="12.75" customHeight="1">
      <c r="B50" s="14" t="s">
        <v>39</v>
      </c>
      <c r="C50" s="14"/>
      <c r="D50" s="31">
        <v>894473</v>
      </c>
      <c r="F50" s="31">
        <f>SUM(F44:F49)</f>
        <v>743404</v>
      </c>
      <c r="H50" s="32"/>
      <c r="I50" s="32"/>
    </row>
    <row r="51" spans="2:9" ht="12.75" customHeight="1">
      <c r="B51" s="22" t="s">
        <v>40</v>
      </c>
      <c r="C51" s="14"/>
      <c r="D51" s="105"/>
      <c r="F51" s="33"/>
      <c r="H51" s="32"/>
      <c r="I51" s="32"/>
    </row>
    <row r="52" spans="2:9" ht="12.75" customHeight="1">
      <c r="B52" s="14" t="s">
        <v>41</v>
      </c>
      <c r="C52" s="14"/>
      <c r="D52" s="28">
        <v>894473</v>
      </c>
      <c r="F52" s="28">
        <f>SUM(F50:F51)</f>
        <v>743404</v>
      </c>
      <c r="H52" s="32"/>
      <c r="I52" s="32"/>
    </row>
    <row r="53" spans="2:9" ht="13.5" customHeight="1" thickBot="1">
      <c r="B53" s="84" t="s">
        <v>42</v>
      </c>
      <c r="C53" s="34"/>
      <c r="D53" s="23">
        <v>8638212</v>
      </c>
      <c r="F53" s="23">
        <f>F41+F52</f>
        <v>6354203</v>
      </c>
      <c r="H53" s="24"/>
      <c r="I53" s="24"/>
    </row>
    <row r="54" spans="2:9" ht="12.75" thickTop="1">
      <c r="B54" s="22"/>
      <c r="C54" s="22"/>
      <c r="D54" s="4"/>
      <c r="H54" s="25"/>
      <c r="I54" s="25"/>
    </row>
    <row r="55" spans="2:6" ht="12">
      <c r="B55" s="35"/>
      <c r="D55" s="36">
        <f>F53-F29</f>
        <v>0</v>
      </c>
      <c r="E55" s="36">
        <f>E53-E29</f>
        <v>0</v>
      </c>
      <c r="F55" s="36"/>
    </row>
    <row r="58" spans="2:6" ht="12.75">
      <c r="B58" s="4" t="s">
        <v>44</v>
      </c>
      <c r="F58" s="45" t="s">
        <v>64</v>
      </c>
    </row>
    <row r="61" spans="2:6" ht="12.75">
      <c r="B61" s="85" t="s">
        <v>43</v>
      </c>
      <c r="F61" s="45" t="s">
        <v>65</v>
      </c>
    </row>
    <row r="62" ht="12">
      <c r="D62" s="20"/>
    </row>
    <row r="64" ht="12.75">
      <c r="B64" s="45" t="s">
        <v>66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zoomScalePageLayoutView="0" workbookViewId="0" topLeftCell="A16">
      <selection activeCell="B15" sqref="B15"/>
    </sheetView>
  </sheetViews>
  <sheetFormatPr defaultColWidth="9.140625" defaultRowHeight="12.75"/>
  <cols>
    <col min="1" max="1" width="9.140625" style="45" customWidth="1"/>
    <col min="2" max="2" width="65.7109375" style="45" customWidth="1"/>
    <col min="3" max="3" width="0.85546875" style="45" customWidth="1"/>
    <col min="4" max="4" width="15.00390625" style="45" customWidth="1"/>
    <col min="5" max="5" width="1.8515625" style="71" customWidth="1"/>
    <col min="6" max="6" width="17.421875" style="45" customWidth="1"/>
    <col min="7" max="16384" width="9.140625" style="45" customWidth="1"/>
  </cols>
  <sheetData>
    <row r="1" spans="1:7" ht="13.5" thickBot="1">
      <c r="A1" s="1" t="s">
        <v>69</v>
      </c>
      <c r="B1" s="43"/>
      <c r="C1" s="43"/>
      <c r="D1" s="43"/>
      <c r="E1" s="43"/>
      <c r="F1" s="44"/>
      <c r="G1" s="43"/>
    </row>
    <row r="3" spans="4:6" ht="12.75">
      <c r="D3" s="46"/>
      <c r="E3" s="45"/>
      <c r="F3" s="47"/>
    </row>
    <row r="4" spans="2:6" ht="12.75">
      <c r="B4" s="48"/>
      <c r="C4" s="48"/>
      <c r="D4" s="49" t="s">
        <v>68</v>
      </c>
      <c r="E4" s="45"/>
      <c r="F4" s="49" t="s">
        <v>67</v>
      </c>
    </row>
    <row r="5" spans="2:6" ht="13.5" thickBot="1">
      <c r="B5" s="50"/>
      <c r="C5" s="51"/>
      <c r="D5" s="43"/>
      <c r="E5" s="53"/>
      <c r="F5" s="52"/>
    </row>
    <row r="6" spans="2:6" ht="12.75">
      <c r="B6" s="54"/>
      <c r="C6" s="54"/>
      <c r="D6" s="109"/>
      <c r="E6" s="50"/>
      <c r="F6" s="50"/>
    </row>
    <row r="7" spans="2:6" ht="14.25">
      <c r="B7" s="86" t="s">
        <v>45</v>
      </c>
      <c r="C7" s="55">
        <v>4</v>
      </c>
      <c r="D7" s="118">
        <v>564438</v>
      </c>
      <c r="E7" s="57"/>
      <c r="F7" s="56">
        <v>428415</v>
      </c>
    </row>
    <row r="8" spans="2:6" ht="14.25">
      <c r="B8" s="86" t="s">
        <v>46</v>
      </c>
      <c r="C8" s="55">
        <v>4</v>
      </c>
      <c r="D8" s="118">
        <v>-218592</v>
      </c>
      <c r="E8" s="57"/>
      <c r="F8" s="77">
        <v>-123972</v>
      </c>
    </row>
    <row r="9" spans="2:6" ht="15">
      <c r="B9" s="87" t="s">
        <v>47</v>
      </c>
      <c r="C9" s="58"/>
      <c r="D9" s="115">
        <v>345846</v>
      </c>
      <c r="E9" s="60"/>
      <c r="F9" s="59">
        <f>F7+F8</f>
        <v>304443</v>
      </c>
    </row>
    <row r="10" spans="2:6" ht="14.25">
      <c r="B10" s="88"/>
      <c r="C10" s="61"/>
      <c r="D10" s="106"/>
      <c r="E10" s="50"/>
      <c r="F10" s="97"/>
    </row>
    <row r="11" spans="2:6" ht="14.25">
      <c r="B11" s="89" t="s">
        <v>48</v>
      </c>
      <c r="C11" s="55">
        <v>5</v>
      </c>
      <c r="D11" s="98">
        <v>122911</v>
      </c>
      <c r="E11" s="57"/>
      <c r="F11" s="98">
        <v>114438</v>
      </c>
    </row>
    <row r="12" spans="2:6" ht="14.25">
      <c r="B12" s="89" t="s">
        <v>49</v>
      </c>
      <c r="C12" s="55">
        <v>6</v>
      </c>
      <c r="D12" s="98">
        <v>-515</v>
      </c>
      <c r="E12" s="57"/>
      <c r="F12" s="98">
        <v>-1087</v>
      </c>
    </row>
    <row r="13" spans="2:8" ht="15">
      <c r="B13" s="90" t="s">
        <v>50</v>
      </c>
      <c r="C13" s="58"/>
      <c r="D13" s="112">
        <v>122396</v>
      </c>
      <c r="E13" s="60"/>
      <c r="F13" s="59">
        <f>F11+F12</f>
        <v>113351</v>
      </c>
      <c r="H13" s="65"/>
    </row>
    <row r="14" spans="2:6" ht="14.25">
      <c r="B14" s="88"/>
      <c r="C14" s="61"/>
      <c r="D14" s="106"/>
      <c r="E14" s="50"/>
      <c r="F14" s="50"/>
    </row>
    <row r="15" spans="2:6" ht="14.25">
      <c r="B15" s="91" t="s">
        <v>51</v>
      </c>
      <c r="C15" s="55">
        <v>7</v>
      </c>
      <c r="D15" s="106"/>
      <c r="E15" s="57"/>
      <c r="F15" s="56">
        <v>0</v>
      </c>
    </row>
    <row r="16" spans="2:6" ht="28.5">
      <c r="B16" s="91" t="s">
        <v>52</v>
      </c>
      <c r="C16" s="55"/>
      <c r="D16" s="98">
        <v>3793</v>
      </c>
      <c r="E16" s="57"/>
      <c r="F16" s="98">
        <v>1065</v>
      </c>
    </row>
    <row r="17" spans="2:6" ht="14.25">
      <c r="B17" s="88" t="s">
        <v>53</v>
      </c>
      <c r="D17" s="98">
        <v>64611</v>
      </c>
      <c r="E17" s="57"/>
      <c r="F17" s="98">
        <v>46182</v>
      </c>
    </row>
    <row r="18" spans="2:6" ht="14.25">
      <c r="B18" s="91" t="s">
        <v>54</v>
      </c>
      <c r="C18" s="55">
        <v>8</v>
      </c>
      <c r="D18" s="106"/>
      <c r="E18" s="57"/>
      <c r="F18" s="98"/>
    </row>
    <row r="19" spans="2:8" ht="14.25">
      <c r="B19" s="88" t="s">
        <v>55</v>
      </c>
      <c r="D19" s="98">
        <v>3568</v>
      </c>
      <c r="E19" s="57"/>
      <c r="F19" s="98">
        <v>3565</v>
      </c>
      <c r="G19" s="62"/>
      <c r="H19" s="62"/>
    </row>
    <row r="20" spans="2:8" ht="15">
      <c r="B20" s="87" t="s">
        <v>56</v>
      </c>
      <c r="C20" s="58"/>
      <c r="D20" s="113">
        <v>540214</v>
      </c>
      <c r="E20" s="60"/>
      <c r="F20" s="99">
        <f>SUM(F9,F13,F15:F19)</f>
        <v>468606</v>
      </c>
      <c r="G20" s="62"/>
      <c r="H20" s="62"/>
    </row>
    <row r="21" spans="2:6" ht="14.25">
      <c r="B21" s="88"/>
      <c r="C21" s="61"/>
      <c r="D21" s="106"/>
      <c r="E21" s="50"/>
      <c r="F21" s="97"/>
    </row>
    <row r="22" spans="2:6" ht="17.25" customHeight="1">
      <c r="B22" s="92" t="s">
        <v>57</v>
      </c>
      <c r="C22" s="55">
        <v>9</v>
      </c>
      <c r="D22" s="98">
        <v>-20977</v>
      </c>
      <c r="E22" s="57"/>
      <c r="F22" s="100">
        <v>-11977</v>
      </c>
    </row>
    <row r="23" spans="2:6" ht="17.25" customHeight="1">
      <c r="B23" s="92" t="s">
        <v>58</v>
      </c>
      <c r="C23" s="55">
        <v>10</v>
      </c>
      <c r="D23" s="98">
        <v>-222013</v>
      </c>
      <c r="E23" s="57"/>
      <c r="F23" s="98">
        <v>-181626</v>
      </c>
    </row>
    <row r="24" spans="2:6" ht="14.25">
      <c r="B24" s="93" t="s">
        <v>59</v>
      </c>
      <c r="C24" s="55">
        <v>11</v>
      </c>
      <c r="D24" s="98">
        <v>-186748</v>
      </c>
      <c r="E24" s="57"/>
      <c r="F24" s="100">
        <v>-158909</v>
      </c>
    </row>
    <row r="25" spans="2:6" ht="15.75" thickBot="1">
      <c r="B25" s="94" t="s">
        <v>60</v>
      </c>
      <c r="C25" s="63"/>
      <c r="D25" s="116">
        <v>110476</v>
      </c>
      <c r="E25" s="60"/>
      <c r="F25" s="99">
        <f>SUM(F20:F24)</f>
        <v>116094</v>
      </c>
    </row>
    <row r="26" spans="2:6" ht="15" thickTop="1">
      <c r="B26" s="95"/>
      <c r="C26" s="54"/>
      <c r="D26" s="106"/>
      <c r="E26" s="50"/>
      <c r="F26" s="97"/>
    </row>
    <row r="27" spans="2:6" ht="14.25">
      <c r="B27" s="95" t="s">
        <v>61</v>
      </c>
      <c r="C27" s="55">
        <v>12</v>
      </c>
      <c r="D27" s="119">
        <v>-9100</v>
      </c>
      <c r="E27" s="57"/>
      <c r="F27" s="98">
        <v>-6904</v>
      </c>
    </row>
    <row r="28" spans="2:8" ht="15.75" thickBot="1">
      <c r="B28" s="94" t="s">
        <v>62</v>
      </c>
      <c r="C28" s="63"/>
      <c r="D28" s="114">
        <v>101376</v>
      </c>
      <c r="E28" s="60"/>
      <c r="F28" s="64">
        <f>SUM(F25:F27)</f>
        <v>109190</v>
      </c>
      <c r="G28" s="65"/>
      <c r="H28" s="65"/>
    </row>
    <row r="29" spans="2:6" ht="15" thickTop="1">
      <c r="B29" s="96"/>
      <c r="C29" s="67"/>
      <c r="E29" s="69"/>
      <c r="F29" s="68"/>
    </row>
    <row r="30" spans="2:6" ht="15">
      <c r="B30" s="117"/>
      <c r="C30" s="71"/>
      <c r="D30" s="71"/>
      <c r="F30" s="71"/>
    </row>
    <row r="31" spans="2:6" ht="14.25">
      <c r="B31" s="110"/>
      <c r="C31" s="71"/>
      <c r="D31" s="71"/>
      <c r="F31" s="71"/>
    </row>
    <row r="32" spans="2:6" ht="12.75">
      <c r="B32" s="4" t="s">
        <v>44</v>
      </c>
      <c r="D32" s="62"/>
      <c r="E32" s="45"/>
      <c r="F32" s="45" t="s">
        <v>64</v>
      </c>
    </row>
    <row r="35" spans="2:6" ht="12.75">
      <c r="B35" t="s">
        <v>63</v>
      </c>
      <c r="F35" s="45" t="s">
        <v>65</v>
      </c>
    </row>
    <row r="36" ht="12.75">
      <c r="H36" s="65"/>
    </row>
    <row r="39" ht="12.75">
      <c r="B39" s="45" t="s">
        <v>66</v>
      </c>
    </row>
    <row r="40" spans="2:6" ht="14.25">
      <c r="B40" s="111"/>
      <c r="C40" s="71"/>
      <c r="D40" s="71"/>
      <c r="E40" s="73"/>
      <c r="F40" s="73"/>
    </row>
    <row r="41" spans="2:6" ht="14.25">
      <c r="B41" s="111"/>
      <c r="C41" s="71"/>
      <c r="D41" s="71"/>
      <c r="E41" s="73"/>
      <c r="F41" s="73"/>
    </row>
    <row r="42" spans="2:6" ht="15">
      <c r="B42" s="117"/>
      <c r="C42" s="71"/>
      <c r="D42" s="71"/>
      <c r="E42" s="72"/>
      <c r="F42" s="72"/>
    </row>
    <row r="43" spans="2:6" ht="15">
      <c r="B43" s="117"/>
      <c r="C43" s="71"/>
      <c r="D43" s="71"/>
      <c r="E43" s="73"/>
      <c r="F43" s="73"/>
    </row>
    <row r="44" spans="2:6" ht="14.25">
      <c r="B44" s="111"/>
      <c r="C44" s="71"/>
      <c r="D44" s="71"/>
      <c r="E44" s="73"/>
      <c r="F44" s="73"/>
    </row>
    <row r="45" spans="2:6" ht="14.25">
      <c r="B45" s="111"/>
      <c r="C45" s="71"/>
      <c r="D45" s="71"/>
      <c r="E45" s="73"/>
      <c r="F45" s="73"/>
    </row>
    <row r="46" spans="2:6" ht="15">
      <c r="B46" s="117"/>
      <c r="C46" s="71"/>
      <c r="D46" s="71"/>
      <c r="E46" s="72"/>
      <c r="F46" s="72"/>
    </row>
    <row r="47" spans="2:6" ht="12.75">
      <c r="B47" s="70"/>
      <c r="D47" s="72"/>
      <c r="E47" s="72"/>
      <c r="F47" s="72"/>
    </row>
    <row r="48" spans="2:6" ht="12.75">
      <c r="B48" s="66"/>
      <c r="D48" s="74"/>
      <c r="E48" s="75"/>
      <c r="F48" s="74"/>
    </row>
    <row r="50" spans="4:5" ht="12.75">
      <c r="D50" s="62"/>
      <c r="E50" s="45"/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n_zhetimishova</cp:lastModifiedBy>
  <cp:lastPrinted>2013-05-03T03:20:24Z</cp:lastPrinted>
  <dcterms:created xsi:type="dcterms:W3CDTF">1996-10-08T23:32:33Z</dcterms:created>
  <dcterms:modified xsi:type="dcterms:W3CDTF">2014-08-07T07:36:08Z</dcterms:modified>
  <cp:category/>
  <cp:version/>
  <cp:contentType/>
  <cp:contentStatus/>
</cp:coreProperties>
</file>