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B11" i="5"/>
  <c r="B19" i="5" s="1"/>
  <c r="B21" i="5" s="1"/>
  <c r="B25" i="5" s="1"/>
  <c r="B28" i="5" s="1"/>
  <c r="B30" i="5" s="1"/>
  <c r="B31" i="5" s="1"/>
  <c r="C9" i="5"/>
  <c r="C11" i="5" s="1"/>
  <c r="C19" i="5" s="1"/>
  <c r="C21" i="5" s="1"/>
  <c r="C25" i="5" s="1"/>
  <c r="C28" i="5" s="1"/>
  <c r="C30" i="5" s="1"/>
  <c r="C31" i="5" s="1"/>
  <c r="B9" i="5"/>
  <c r="D46" i="3"/>
  <c r="C46" i="3"/>
  <c r="B46" i="3"/>
  <c r="D38" i="3"/>
  <c r="D48" i="3" s="1"/>
  <c r="C38" i="3"/>
  <c r="C48" i="3" s="1"/>
  <c r="B38" i="3"/>
  <c r="B48" i="3" s="1"/>
  <c r="D19" i="3"/>
  <c r="C19" i="3"/>
  <c r="B19" i="3"/>
  <c r="D16" i="3"/>
  <c r="D20" i="3" s="1"/>
  <c r="C16" i="3"/>
  <c r="C20" i="3" s="1"/>
  <c r="B16" i="3"/>
  <c r="B20" i="3" s="1"/>
  <c r="D11" i="3"/>
  <c r="C11" i="3"/>
  <c r="B11" i="3"/>
  <c r="B26" i="3" l="1"/>
  <c r="C26" i="3"/>
  <c r="D26" i="3"/>
</calcChain>
</file>

<file path=xl/sharedStrings.xml><?xml version="1.0" encoding="utf-8"?>
<sst xmlns="http://schemas.openxmlformats.org/spreadsheetml/2006/main" count="76" uniqueCount="65">
  <si>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</si>
  <si>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</si>
  <si>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</si>
  <si>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</si>
  <si>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</si>
  <si>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</si>
  <si>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</si>
  <si>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</si>
  <si>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</si>
  <si>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</si>
  <si>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</si>
  <si>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</si>
  <si>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</si>
  <si>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</si>
  <si>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</si>
  <si>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</si>
  <si>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</si>
  <si>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</si>
  <si>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</si>
  <si>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</si>
  <si>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</si>
  <si>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</si>
  <si>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</si>
  <si>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</si>
  <si>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</si>
  <si>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</si>
  <si>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</si>
  <si>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</si>
  <si>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</si>
  <si>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</si>
  <si>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</si>
  <si>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</si>
  <si>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</si>
  <si>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Резервтер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</si>
  <si>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</si>
  <si>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</si>
  <si>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</si>
  <si>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</si>
  <si>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</si>
  <si>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</si>
  <si>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</si>
  <si>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</si>
  <si>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</si>
  <si>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</si>
  <si>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</si>
  <si>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</si>
  <si>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</si>
  <si>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</si>
  <si>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</si>
  <si>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</si>
  <si>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</si>
  <si>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</si>
  <si>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</si>
  <si>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</si>
  <si>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</si>
  <si>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</si>
  <si>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</si>
  <si>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</si>
  <si>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</si>
  <si>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2017-жылдын 31-мартына карата финансылык абал жөнүндө отчет  </t>
  </si>
  <si>
    <t>"Коммерциялык банк КЫРГЫЗСТАН " ААКтын 2017-жылдын 31-мартына карата  жалпы киреше отчету</t>
  </si>
  <si>
    <t>Март 2017 г.</t>
  </si>
  <si>
    <t>Март  2016 г</t>
  </si>
  <si>
    <t>Март 2016 г.</t>
  </si>
  <si>
    <t>март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</si>
</sst>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3" fontId="12" fillId="2" borderId="0" xfId="1" applyNumberFormat="1" applyFont="1" applyFill="1" applyAlignment="1">
      <alignment horizontal="right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" zoomScaleNormal="100" workbookViewId="0">
      <selection activeCell="G9" sqref="G9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5" width="11.28515625" style="3" bestFit="1" customWidth="1"/>
    <col min="6" max="6" width="16.140625" style="3" bestFit="1" customWidth="1"/>
    <col min="7" max="8" width="24" style="3" bestFit="1" customWidth="1"/>
    <col min="9" max="16384" width="9.140625" style="3"/>
  </cols>
  <sheetData>
    <row r="1" spans="1:9" ht="14.25" customHeight="1" x14ac:dyDescent="0.25">
      <c r="A1" s="80" t="s">
        <v>58</v>
      </c>
      <c r="B1" s="80"/>
      <c r="C1" s="80"/>
    </row>
    <row r="2" spans="1:9" ht="14.25" customHeight="1" x14ac:dyDescent="0.25">
      <c r="A2" s="80" t="s">
        <v>59</v>
      </c>
      <c r="B2" s="80"/>
      <c r="C2" s="80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61</v>
      </c>
      <c r="C5" s="29" t="s">
        <v>63</v>
      </c>
      <c r="D5" s="29" t="s">
        <v>64</v>
      </c>
      <c r="F5" s="27"/>
      <c r="G5" s="30"/>
      <c r="H5" s="30"/>
      <c r="I5" s="12"/>
    </row>
    <row r="6" spans="1:9" ht="15.75" thickBot="1" x14ac:dyDescent="0.3">
      <c r="A6" s="1"/>
      <c r="B6" s="28" t="s">
        <v>36</v>
      </c>
      <c r="C6" s="28" t="s">
        <v>36</v>
      </c>
      <c r="D6" s="28" t="s">
        <v>36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F7" s="16"/>
      <c r="G7" s="16"/>
      <c r="I7" s="12"/>
    </row>
    <row r="8" spans="1:9" x14ac:dyDescent="0.2">
      <c r="A8" s="2" t="s">
        <v>3</v>
      </c>
      <c r="B8" s="16">
        <v>1033258</v>
      </c>
      <c r="C8" s="16">
        <v>1965789</v>
      </c>
      <c r="D8" s="16">
        <v>1413645</v>
      </c>
      <c r="I8" s="12"/>
    </row>
    <row r="9" spans="1:9" x14ac:dyDescent="0.2">
      <c r="A9" s="3" t="s">
        <v>4</v>
      </c>
      <c r="B9" s="16">
        <v>1107728</v>
      </c>
      <c r="C9" s="16">
        <v>714348</v>
      </c>
      <c r="D9" s="16">
        <v>1592040</v>
      </c>
      <c r="I9" s="12"/>
    </row>
    <row r="10" spans="1:9" x14ac:dyDescent="0.2">
      <c r="A10" s="3" t="s">
        <v>5</v>
      </c>
      <c r="B10" s="16">
        <v>383022</v>
      </c>
      <c r="C10" s="16">
        <v>1316325</v>
      </c>
      <c r="D10" s="16">
        <v>549428</v>
      </c>
    </row>
    <row r="11" spans="1:9" ht="15" x14ac:dyDescent="0.25">
      <c r="A11" s="5" t="s">
        <v>6</v>
      </c>
      <c r="B11" s="13">
        <f>B8+B9+B10</f>
        <v>2524008</v>
      </c>
      <c r="C11" s="13">
        <f>C8+C9+C10</f>
        <v>3996462</v>
      </c>
      <c r="D11" s="13">
        <f>D8+D9+D10</f>
        <v>3555113</v>
      </c>
    </row>
    <row r="12" spans="1:9" x14ac:dyDescent="0.2">
      <c r="A12" s="2" t="s">
        <v>24</v>
      </c>
      <c r="B12" s="15">
        <v>1124101</v>
      </c>
      <c r="C12" s="15">
        <v>492725</v>
      </c>
      <c r="D12" s="15">
        <v>802697</v>
      </c>
    </row>
    <row r="13" spans="1:9" ht="32.25" customHeight="1" x14ac:dyDescent="0.2">
      <c r="A13" s="2" t="s">
        <v>23</v>
      </c>
      <c r="B13" s="16">
        <v>246835</v>
      </c>
      <c r="C13" s="16">
        <v>452630</v>
      </c>
      <c r="D13" s="16">
        <v>469332</v>
      </c>
    </row>
    <row r="14" spans="1:9" ht="32.25" customHeight="1" x14ac:dyDescent="0.2">
      <c r="A14" s="2" t="s">
        <v>22</v>
      </c>
      <c r="B14" s="16">
        <v>166217</v>
      </c>
      <c r="C14" s="16">
        <v>398592</v>
      </c>
      <c r="D14" s="16">
        <v>241466</v>
      </c>
    </row>
    <row r="15" spans="1:9" ht="14.25" customHeight="1" x14ac:dyDescent="0.2">
      <c r="A15" s="3" t="s">
        <v>25</v>
      </c>
      <c r="B15" s="32">
        <v>-292</v>
      </c>
      <c r="C15" s="32">
        <v>-898</v>
      </c>
      <c r="D15" s="32">
        <v>-402</v>
      </c>
    </row>
    <row r="16" spans="1:9" ht="15" customHeight="1" x14ac:dyDescent="0.25">
      <c r="A16" s="5" t="s">
        <v>26</v>
      </c>
      <c r="B16" s="13">
        <f>B14+B15</f>
        <v>165925</v>
      </c>
      <c r="C16" s="13">
        <f>C14+C15</f>
        <v>397694</v>
      </c>
      <c r="D16" s="13">
        <f>D14+D15</f>
        <v>241064</v>
      </c>
    </row>
    <row r="17" spans="1:4" x14ac:dyDescent="0.2">
      <c r="A17" s="8" t="s">
        <v>27</v>
      </c>
      <c r="B17" s="16">
        <v>6693042</v>
      </c>
      <c r="C17" s="16">
        <v>5158433</v>
      </c>
      <c r="D17" s="16">
        <v>6390087</v>
      </c>
    </row>
    <row r="18" spans="1:4" x14ac:dyDescent="0.2">
      <c r="A18" s="3" t="s">
        <v>25</v>
      </c>
      <c r="B18" s="32">
        <v>-452670</v>
      </c>
      <c r="C18" s="32">
        <v>-350766</v>
      </c>
      <c r="D18" s="32">
        <v>-412992</v>
      </c>
    </row>
    <row r="19" spans="1:4" ht="15" x14ac:dyDescent="0.25">
      <c r="A19" s="9" t="s">
        <v>28</v>
      </c>
      <c r="B19" s="14">
        <f>B17+B18</f>
        <v>6240372</v>
      </c>
      <c r="C19" s="14">
        <f>C17+C18</f>
        <v>4807667</v>
      </c>
      <c r="D19" s="14">
        <f>D17+D18</f>
        <v>5977095</v>
      </c>
    </row>
    <row r="20" spans="1:4" ht="15" x14ac:dyDescent="0.25">
      <c r="A20" s="9" t="s">
        <v>7</v>
      </c>
      <c r="B20" s="13">
        <f>B16+B19</f>
        <v>6406297</v>
      </c>
      <c r="C20" s="13">
        <f>C16+C19</f>
        <v>5205361</v>
      </c>
      <c r="D20" s="13">
        <f>D16+D19</f>
        <v>6218159</v>
      </c>
    </row>
    <row r="21" spans="1:4" ht="57" x14ac:dyDescent="0.2">
      <c r="A21" s="2" t="s">
        <v>8</v>
      </c>
      <c r="B21" s="32">
        <v>240</v>
      </c>
      <c r="C21" s="16"/>
      <c r="D21" s="16"/>
    </row>
    <row r="22" spans="1:4" x14ac:dyDescent="0.2">
      <c r="A22" s="10" t="s">
        <v>9</v>
      </c>
      <c r="B22" s="16"/>
      <c r="C22" s="16"/>
      <c r="D22" s="16">
        <v>0</v>
      </c>
    </row>
    <row r="23" spans="1:4" x14ac:dyDescent="0.2">
      <c r="A23" s="3" t="s">
        <v>10</v>
      </c>
      <c r="B23" s="16">
        <v>489661</v>
      </c>
      <c r="C23" s="16">
        <v>478986</v>
      </c>
      <c r="D23" s="16">
        <v>495997</v>
      </c>
    </row>
    <row r="24" spans="1:4" ht="13.5" customHeight="1" x14ac:dyDescent="0.2">
      <c r="A24" s="3" t="s">
        <v>11</v>
      </c>
      <c r="B24" s="81">
        <v>451309</v>
      </c>
      <c r="C24" s="16">
        <v>211645</v>
      </c>
      <c r="D24" s="16">
        <v>238937</v>
      </c>
    </row>
    <row r="25" spans="1:4" ht="13.5" customHeight="1" x14ac:dyDescent="0.2">
      <c r="A25" s="2"/>
      <c r="B25" s="15"/>
      <c r="D25" s="25"/>
    </row>
    <row r="26" spans="1:4" ht="15.75" thickBot="1" x14ac:dyDescent="0.3">
      <c r="A26" s="5" t="s">
        <v>12</v>
      </c>
      <c r="B26" s="19">
        <f>B11+B12+B13+B20+B21+B22+B23+B24</f>
        <v>11242451</v>
      </c>
      <c r="C26" s="19">
        <f>C11+C12+C13+C20+C21+C22+C23+C24</f>
        <v>10837809</v>
      </c>
      <c r="D26" s="19">
        <f>D11+D12+D13+D20+D21+D22+D23+D24</f>
        <v>11780235</v>
      </c>
    </row>
    <row r="27" spans="1:4" ht="15.75" thickTop="1" x14ac:dyDescent="0.25">
      <c r="A27" s="5"/>
      <c r="B27" s="20"/>
      <c r="D27" s="25"/>
    </row>
    <row r="28" spans="1:4" ht="15" x14ac:dyDescent="0.25">
      <c r="A28" s="5" t="s">
        <v>29</v>
      </c>
      <c r="B28" s="21"/>
      <c r="D28" s="25"/>
    </row>
    <row r="29" spans="1:4" x14ac:dyDescent="0.2">
      <c r="A29" s="2" t="s">
        <v>30</v>
      </c>
      <c r="B29" s="16"/>
      <c r="C29" s="16"/>
      <c r="D29" s="16"/>
    </row>
    <row r="30" spans="1:4" ht="28.5" x14ac:dyDescent="0.2">
      <c r="A30" s="31" t="s">
        <v>31</v>
      </c>
      <c r="B30" s="55">
        <v>454131</v>
      </c>
      <c r="C30" s="16">
        <v>1492265</v>
      </c>
      <c r="D30" s="16">
        <v>819791</v>
      </c>
    </row>
    <row r="31" spans="1:4" x14ac:dyDescent="0.2">
      <c r="A31" s="3" t="s">
        <v>13</v>
      </c>
      <c r="B31" s="16">
        <v>8297091</v>
      </c>
      <c r="C31" s="16">
        <v>7724103</v>
      </c>
      <c r="D31" s="16">
        <v>8637049</v>
      </c>
    </row>
    <row r="32" spans="1:4" x14ac:dyDescent="0.2">
      <c r="A32" s="3" t="s">
        <v>14</v>
      </c>
      <c r="B32" s="16">
        <v>1063128</v>
      </c>
      <c r="C32" s="16">
        <v>347713</v>
      </c>
      <c r="D32" s="16">
        <v>1010549</v>
      </c>
    </row>
    <row r="33" spans="1:4" x14ac:dyDescent="0.2">
      <c r="A33" s="3" t="s">
        <v>15</v>
      </c>
      <c r="B33" s="16">
        <v>1830</v>
      </c>
      <c r="C33" s="16"/>
      <c r="D33" s="16">
        <v>550</v>
      </c>
    </row>
    <row r="34" spans="1:4" x14ac:dyDescent="0.2">
      <c r="A34" s="3" t="s">
        <v>16</v>
      </c>
      <c r="B34" s="16">
        <v>7300</v>
      </c>
      <c r="C34" s="16">
        <v>4020</v>
      </c>
      <c r="D34" s="16">
        <v>6000</v>
      </c>
    </row>
    <row r="35" spans="1:4" ht="57" x14ac:dyDescent="0.2">
      <c r="A35" s="2" t="s">
        <v>8</v>
      </c>
      <c r="B35" s="16">
        <v>4185</v>
      </c>
      <c r="C35" s="16"/>
      <c r="D35" s="16">
        <v>5905</v>
      </c>
    </row>
    <row r="36" spans="1:4" x14ac:dyDescent="0.2">
      <c r="A36" s="3" t="s">
        <v>17</v>
      </c>
      <c r="B36" s="81">
        <v>264671</v>
      </c>
      <c r="C36" s="16">
        <v>177344</v>
      </c>
      <c r="D36" s="16">
        <v>163229</v>
      </c>
    </row>
    <row r="37" spans="1:4" x14ac:dyDescent="0.2">
      <c r="A37" s="6"/>
      <c r="B37" s="15"/>
      <c r="D37" s="25"/>
    </row>
    <row r="38" spans="1:4" ht="15" x14ac:dyDescent="0.25">
      <c r="A38" s="5" t="s">
        <v>18</v>
      </c>
      <c r="B38" s="22">
        <f>SUM(B30:B36)</f>
        <v>10092336</v>
      </c>
      <c r="C38" s="22">
        <f>SUM(C30:C36)</f>
        <v>9745445</v>
      </c>
      <c r="D38" s="22">
        <f>SUM(D30:D36)</f>
        <v>10643073</v>
      </c>
    </row>
    <row r="39" spans="1:4" x14ac:dyDescent="0.2">
      <c r="A39" s="2"/>
      <c r="B39" s="21"/>
      <c r="D39" s="25"/>
    </row>
    <row r="40" spans="1:4" ht="12.75" customHeight="1" x14ac:dyDescent="0.2">
      <c r="A40" s="2" t="s">
        <v>2</v>
      </c>
      <c r="C40" s="16"/>
      <c r="D40" s="16"/>
    </row>
    <row r="41" spans="1:4" x14ac:dyDescent="0.2">
      <c r="A41" s="2" t="s">
        <v>32</v>
      </c>
      <c r="B41" s="16">
        <v>1080814</v>
      </c>
      <c r="C41" s="16">
        <v>921310</v>
      </c>
      <c r="D41" s="16">
        <v>1080814</v>
      </c>
    </row>
    <row r="42" spans="1:4" x14ac:dyDescent="0.2">
      <c r="A42" s="3" t="s">
        <v>19</v>
      </c>
      <c r="B42" s="16"/>
      <c r="C42" s="16">
        <v>72573</v>
      </c>
      <c r="D42" s="16"/>
    </row>
    <row r="43" spans="1:4" x14ac:dyDescent="0.2">
      <c r="A43" s="2" t="s">
        <v>33</v>
      </c>
      <c r="B43" s="16"/>
      <c r="C43" s="16"/>
      <c r="D43" s="16"/>
    </row>
    <row r="44" spans="1:4" x14ac:dyDescent="0.2">
      <c r="A44" s="3" t="s">
        <v>20</v>
      </c>
      <c r="B44" s="56">
        <v>69301</v>
      </c>
      <c r="C44" s="56">
        <v>98481</v>
      </c>
      <c r="D44" s="56">
        <v>56348</v>
      </c>
    </row>
    <row r="45" spans="1:4" x14ac:dyDescent="0.2">
      <c r="A45" s="2"/>
      <c r="B45" s="17"/>
      <c r="D45" s="25"/>
    </row>
    <row r="46" spans="1:4" ht="15" x14ac:dyDescent="0.25">
      <c r="A46" s="7" t="s">
        <v>34</v>
      </c>
      <c r="B46" s="23">
        <f>SUM(B41:B44)</f>
        <v>1150115</v>
      </c>
      <c r="C46" s="23">
        <f>SUM(C41:C44)</f>
        <v>1092364</v>
      </c>
      <c r="D46" s="23">
        <f>SUM(D41:D44)</f>
        <v>1137162</v>
      </c>
    </row>
    <row r="47" spans="1:4" ht="15" x14ac:dyDescent="0.25">
      <c r="A47" s="7"/>
      <c r="B47" s="23"/>
      <c r="D47" s="25"/>
    </row>
    <row r="48" spans="1:4" ht="15.75" thickBot="1" x14ac:dyDescent="0.3">
      <c r="A48" s="11" t="s">
        <v>35</v>
      </c>
      <c r="B48" s="24">
        <f>B38+B46</f>
        <v>11242451</v>
      </c>
      <c r="C48" s="24">
        <f>C38+C46</f>
        <v>10837809</v>
      </c>
      <c r="D48" s="24">
        <f>D38+D46</f>
        <v>11780235</v>
      </c>
    </row>
    <row r="49" spans="1:3" ht="15.75" thickTop="1" x14ac:dyDescent="0.25">
      <c r="A49" s="11"/>
      <c r="B49" s="23"/>
      <c r="C49" s="18"/>
    </row>
    <row r="50" spans="1:3" ht="15" x14ac:dyDescent="0.25">
      <c r="A50" s="11"/>
      <c r="B50" s="23"/>
      <c r="C50" s="18"/>
    </row>
    <row r="51" spans="1:3" ht="15" x14ac:dyDescent="0.25">
      <c r="A51" s="11"/>
      <c r="B51" s="23"/>
      <c r="C51" s="18"/>
    </row>
    <row r="52" spans="1:3" ht="15" x14ac:dyDescent="0.25">
      <c r="A52" s="11"/>
      <c r="B52" s="23"/>
      <c r="C52" s="18"/>
    </row>
    <row r="53" spans="1:3" x14ac:dyDescent="0.2">
      <c r="A53" s="2"/>
    </row>
    <row r="54" spans="1:3" x14ac:dyDescent="0.2">
      <c r="A54" s="12"/>
    </row>
    <row r="55" spans="1:3" x14ac:dyDescent="0.2">
      <c r="A55" s="3" t="s">
        <v>37</v>
      </c>
      <c r="C55" s="59" t="s">
        <v>1</v>
      </c>
    </row>
    <row r="56" spans="1:3" x14ac:dyDescent="0.2">
      <c r="C56" s="59"/>
    </row>
    <row r="57" spans="1:3" x14ac:dyDescent="0.2">
      <c r="C57" s="59"/>
    </row>
    <row r="58" spans="1:3" x14ac:dyDescent="0.2">
      <c r="A58" s="62" t="s">
        <v>38</v>
      </c>
      <c r="C58" s="59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G15" sqref="G15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0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63"/>
      <c r="B1" s="64"/>
      <c r="C1" s="64"/>
    </row>
    <row r="2" spans="1:10" x14ac:dyDescent="0.25">
      <c r="A2" s="65" t="s">
        <v>60</v>
      </c>
      <c r="B2" s="65"/>
      <c r="C2" s="65"/>
    </row>
    <row r="3" spans="1:10" x14ac:dyDescent="0.25">
      <c r="A3" s="60"/>
      <c r="B3" s="61"/>
      <c r="C3" s="61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61</v>
      </c>
      <c r="C5" s="27" t="s">
        <v>62</v>
      </c>
      <c r="E5" s="73"/>
      <c r="F5" s="73"/>
      <c r="G5" s="73"/>
      <c r="H5" s="73"/>
      <c r="I5" s="73"/>
      <c r="J5" s="73"/>
    </row>
    <row r="6" spans="1:10" ht="18.75" thickBot="1" x14ac:dyDescent="0.3">
      <c r="A6" s="33"/>
      <c r="B6" s="28" t="s">
        <v>36</v>
      </c>
      <c r="C6" s="28" t="s">
        <v>36</v>
      </c>
      <c r="E6" s="73"/>
      <c r="F6" s="73"/>
      <c r="G6" s="73"/>
      <c r="H6" s="73"/>
      <c r="I6" s="73"/>
      <c r="J6" s="73"/>
    </row>
    <row r="7" spans="1:10" x14ac:dyDescent="0.25">
      <c r="A7" s="3" t="s">
        <v>39</v>
      </c>
      <c r="B7" s="66">
        <v>308218</v>
      </c>
      <c r="C7" s="67">
        <v>287201</v>
      </c>
      <c r="G7" s="74"/>
      <c r="H7" s="73"/>
      <c r="I7" s="73"/>
      <c r="J7" s="73"/>
    </row>
    <row r="8" spans="1:10" x14ac:dyDescent="0.25">
      <c r="A8" s="3" t="s">
        <v>40</v>
      </c>
      <c r="B8" s="66">
        <v>-118190</v>
      </c>
      <c r="C8" s="68">
        <v>-183150</v>
      </c>
      <c r="G8" s="75"/>
      <c r="H8" s="73"/>
      <c r="I8" s="73"/>
      <c r="J8" s="73"/>
    </row>
    <row r="9" spans="1:10" ht="28.5" x14ac:dyDescent="0.25">
      <c r="A9" s="36" t="s">
        <v>57</v>
      </c>
      <c r="B9" s="37">
        <f>SUM(B7:B8)</f>
        <v>190028</v>
      </c>
      <c r="C9" s="37">
        <f>SUM(C7:C8)</f>
        <v>104051</v>
      </c>
      <c r="G9" s="76"/>
      <c r="H9" s="73"/>
      <c r="I9" s="73"/>
      <c r="J9" s="73"/>
    </row>
    <row r="10" spans="1:10" ht="28.5" x14ac:dyDescent="0.25">
      <c r="A10" s="36" t="s">
        <v>56</v>
      </c>
      <c r="B10" s="45">
        <v>-41821</v>
      </c>
      <c r="C10" s="46">
        <v>-11617</v>
      </c>
      <c r="G10" s="72"/>
      <c r="H10" s="73"/>
      <c r="I10" s="73"/>
      <c r="J10" s="73"/>
    </row>
    <row r="11" spans="1:10" x14ac:dyDescent="0.25">
      <c r="A11" s="51" t="s">
        <v>41</v>
      </c>
      <c r="B11" s="39">
        <f>B9+B10</f>
        <v>148207</v>
      </c>
      <c r="C11" s="39">
        <f>C9+C10</f>
        <v>92434</v>
      </c>
      <c r="G11" s="50"/>
      <c r="H11" s="73"/>
      <c r="I11" s="73"/>
      <c r="J11" s="73"/>
    </row>
    <row r="12" spans="1:10" x14ac:dyDescent="0.25">
      <c r="A12" s="40"/>
      <c r="B12" s="3"/>
      <c r="C12" s="41"/>
      <c r="G12" s="41"/>
      <c r="H12" s="73"/>
      <c r="I12" s="73"/>
      <c r="J12" s="73"/>
    </row>
    <row r="13" spans="1:10" x14ac:dyDescent="0.25">
      <c r="A13" s="3" t="s">
        <v>42</v>
      </c>
      <c r="B13" s="69">
        <v>68899</v>
      </c>
      <c r="C13" s="68">
        <v>59455</v>
      </c>
      <c r="G13" s="75"/>
      <c r="H13" s="73"/>
      <c r="I13" s="73"/>
      <c r="J13" s="73"/>
    </row>
    <row r="14" spans="1:10" x14ac:dyDescent="0.25">
      <c r="A14" s="3" t="s">
        <v>43</v>
      </c>
      <c r="B14" s="66">
        <v>-12041</v>
      </c>
      <c r="C14" s="70">
        <v>-6571</v>
      </c>
      <c r="G14" s="78"/>
      <c r="H14" s="73"/>
      <c r="I14" s="73"/>
      <c r="J14" s="73"/>
    </row>
    <row r="15" spans="1:10" x14ac:dyDescent="0.25">
      <c r="A15" s="3" t="s">
        <v>44</v>
      </c>
      <c r="B15" s="66">
        <v>29503</v>
      </c>
      <c r="C15" s="70">
        <v>37446</v>
      </c>
      <c r="G15" s="78"/>
      <c r="H15" s="73"/>
      <c r="I15" s="73"/>
      <c r="J15" s="73"/>
    </row>
    <row r="16" spans="1:10" x14ac:dyDescent="0.25">
      <c r="A16" s="42" t="s">
        <v>54</v>
      </c>
      <c r="B16" s="66">
        <v>-4046</v>
      </c>
      <c r="C16" s="70">
        <v>459</v>
      </c>
      <c r="D16" s="35"/>
      <c r="G16" s="78"/>
      <c r="H16" s="73"/>
      <c r="I16" s="73"/>
      <c r="J16" s="73"/>
    </row>
    <row r="17" spans="1:10" ht="18.75" customHeight="1" x14ac:dyDescent="0.25">
      <c r="A17" s="38" t="s">
        <v>48</v>
      </c>
      <c r="B17" s="43">
        <f>SUM(B13:B16)</f>
        <v>82315</v>
      </c>
      <c r="C17" s="43">
        <f>SUM(C13:C16)</f>
        <v>90789</v>
      </c>
      <c r="G17" s="43"/>
      <c r="H17" s="73"/>
      <c r="I17" s="73"/>
      <c r="J17" s="73"/>
    </row>
    <row r="18" spans="1:10" x14ac:dyDescent="0.25">
      <c r="A18" s="38"/>
      <c r="B18" s="44"/>
      <c r="C18" s="45"/>
      <c r="G18" s="77"/>
      <c r="H18" s="73"/>
      <c r="I18" s="73"/>
      <c r="J18" s="73"/>
    </row>
    <row r="19" spans="1:10" x14ac:dyDescent="0.25">
      <c r="A19" s="3" t="s">
        <v>45</v>
      </c>
      <c r="B19" s="45">
        <f>B11+B17</f>
        <v>230522</v>
      </c>
      <c r="C19" s="45">
        <f>C11+C17</f>
        <v>183223</v>
      </c>
      <c r="G19" s="77"/>
      <c r="H19" s="73"/>
      <c r="I19" s="73"/>
      <c r="J19" s="73"/>
    </row>
    <row r="20" spans="1:10" ht="17.25" customHeight="1" x14ac:dyDescent="0.25">
      <c r="A20" s="47" t="s">
        <v>47</v>
      </c>
      <c r="B20" s="45">
        <v>-211418</v>
      </c>
      <c r="C20" s="70">
        <v>-187504</v>
      </c>
      <c r="G20" s="78"/>
      <c r="H20" s="73"/>
      <c r="I20" s="73"/>
      <c r="J20" s="73"/>
    </row>
    <row r="21" spans="1:10" ht="18.75" thickBot="1" x14ac:dyDescent="0.3">
      <c r="A21" s="48" t="s">
        <v>53</v>
      </c>
      <c r="B21" s="71">
        <f>B19+B20</f>
        <v>19104</v>
      </c>
      <c r="C21" s="71">
        <f t="shared" ref="C21" si="0">C19+C20</f>
        <v>-4281</v>
      </c>
      <c r="G21" s="76"/>
      <c r="H21" s="73"/>
      <c r="I21" s="73"/>
      <c r="J21" s="73"/>
    </row>
    <row r="22" spans="1:10" ht="18.75" thickTop="1" x14ac:dyDescent="0.25">
      <c r="B22" s="72"/>
      <c r="C22" s="72"/>
      <c r="G22" s="72"/>
      <c r="H22" s="73"/>
      <c r="I22" s="73"/>
      <c r="J22" s="73"/>
    </row>
    <row r="23" spans="1:10" ht="28.5" x14ac:dyDescent="0.25">
      <c r="A23" s="36" t="s">
        <v>55</v>
      </c>
      <c r="B23" s="46">
        <v>-3571</v>
      </c>
      <c r="C23" s="46">
        <v>4408</v>
      </c>
      <c r="G23" s="72"/>
      <c r="H23" s="73"/>
      <c r="I23" s="73"/>
      <c r="J23" s="73"/>
    </row>
    <row r="24" spans="1:10" x14ac:dyDescent="0.25">
      <c r="A24" s="3"/>
      <c r="B24" s="46"/>
      <c r="C24" s="57"/>
      <c r="G24" s="79"/>
      <c r="H24" s="73"/>
      <c r="I24" s="73"/>
      <c r="J24" s="73"/>
    </row>
    <row r="25" spans="1:10" ht="18.75" thickBot="1" x14ac:dyDescent="0.3">
      <c r="A25" s="48" t="s">
        <v>49</v>
      </c>
      <c r="B25" s="49">
        <f>B21+B23</f>
        <v>15533</v>
      </c>
      <c r="C25" s="49">
        <f t="shared" ref="C25" si="1">C21+C23</f>
        <v>127</v>
      </c>
      <c r="G25" s="50"/>
      <c r="H25" s="73"/>
      <c r="I25" s="73"/>
      <c r="J25" s="73"/>
    </row>
    <row r="26" spans="1:10" ht="18.75" thickTop="1" x14ac:dyDescent="0.25">
      <c r="A26" s="51"/>
      <c r="B26" s="50"/>
      <c r="C26" s="45"/>
      <c r="G26" s="77"/>
      <c r="H26" s="73"/>
      <c r="I26" s="73"/>
      <c r="J26" s="73"/>
    </row>
    <row r="27" spans="1:10" x14ac:dyDescent="0.25">
      <c r="A27" s="3" t="s">
        <v>46</v>
      </c>
      <c r="B27" s="58">
        <v>-2580</v>
      </c>
      <c r="C27" s="58"/>
      <c r="G27" s="58"/>
      <c r="H27" s="73"/>
      <c r="I27" s="73"/>
      <c r="J27" s="73"/>
    </row>
    <row r="28" spans="1:10" ht="18.75" thickBot="1" x14ac:dyDescent="0.3">
      <c r="A28" s="51" t="s">
        <v>50</v>
      </c>
      <c r="B28" s="52">
        <f>B27+B25</f>
        <v>12953</v>
      </c>
      <c r="C28" s="52">
        <f t="shared" ref="C28" si="2">C27+C25</f>
        <v>127</v>
      </c>
      <c r="G28" s="53"/>
      <c r="H28" s="73"/>
      <c r="I28" s="73"/>
      <c r="J28" s="73"/>
    </row>
    <row r="29" spans="1:10" ht="18.75" thickTop="1" x14ac:dyDescent="0.25">
      <c r="A29" s="51"/>
      <c r="B29" s="53"/>
      <c r="C29" s="50"/>
      <c r="G29" s="50"/>
      <c r="H29" s="73"/>
      <c r="I29" s="73"/>
      <c r="J29" s="73"/>
    </row>
    <row r="30" spans="1:10" ht="18.75" thickBot="1" x14ac:dyDescent="0.3">
      <c r="A30" s="51" t="s">
        <v>51</v>
      </c>
      <c r="B30" s="52">
        <f>B28</f>
        <v>12953</v>
      </c>
      <c r="C30" s="52">
        <f>C28</f>
        <v>127</v>
      </c>
      <c r="G30" s="53"/>
      <c r="H30" s="73"/>
      <c r="I30" s="73"/>
      <c r="J30" s="73"/>
    </row>
    <row r="31" spans="1:10" ht="18.75" thickTop="1" x14ac:dyDescent="0.25">
      <c r="A31" s="51" t="s">
        <v>52</v>
      </c>
      <c r="B31" s="54">
        <f>B30/216162885*1000</f>
        <v>5.9922405273227175E-2</v>
      </c>
      <c r="C31" s="54">
        <f>C30/184262051*1000</f>
        <v>6.8923578843697983E-4</v>
      </c>
      <c r="G31" s="54"/>
      <c r="H31" s="73"/>
      <c r="I31" s="73"/>
      <c r="J31" s="73"/>
    </row>
    <row r="32" spans="1:10" x14ac:dyDescent="0.25">
      <c r="A32" s="3"/>
      <c r="B32" s="4"/>
      <c r="C32" s="33"/>
      <c r="E32" s="73"/>
      <c r="F32" s="73"/>
      <c r="G32" s="73"/>
      <c r="H32" s="73"/>
      <c r="I32" s="73"/>
      <c r="J32" s="73"/>
    </row>
    <row r="33" spans="1:10" x14ac:dyDescent="0.25">
      <c r="A33" s="3" t="s">
        <v>37</v>
      </c>
      <c r="B33" s="3"/>
      <c r="C33" s="59" t="s">
        <v>1</v>
      </c>
      <c r="E33" s="73"/>
      <c r="F33" s="73"/>
      <c r="G33" s="73"/>
      <c r="H33" s="73"/>
      <c r="I33" s="73"/>
      <c r="J33" s="73"/>
    </row>
    <row r="34" spans="1:10" x14ac:dyDescent="0.25">
      <c r="A34" s="3"/>
      <c r="B34" s="3"/>
      <c r="C34" s="59"/>
      <c r="E34" s="73"/>
      <c r="F34" s="73"/>
      <c r="G34" s="73"/>
      <c r="H34" s="73"/>
      <c r="I34" s="73"/>
      <c r="J34" s="73"/>
    </row>
    <row r="35" spans="1:10" x14ac:dyDescent="0.25">
      <c r="A35" s="3"/>
      <c r="B35" s="3"/>
      <c r="C35" s="59"/>
    </row>
    <row r="36" spans="1:10" x14ac:dyDescent="0.25">
      <c r="A36" s="62" t="s">
        <v>38</v>
      </c>
      <c r="B36" s="3"/>
      <c r="C36" s="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2017-06-07T07:34:47Z</dcterms:modified>
</cp:coreProperties>
</file>