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>
    <definedName name="_xlnm.Print_Area" localSheetId="0">'bal'!$A$1:$D$99</definedName>
  </definedNames>
  <calcPr fullCalcOnLoad="1"/>
</workbook>
</file>

<file path=xl/sharedStrings.xml><?xml version="1.0" encoding="utf-8"?>
<sst xmlns="http://schemas.openxmlformats.org/spreadsheetml/2006/main" count="117" uniqueCount="106">
  <si>
    <t>№ п/п</t>
  </si>
  <si>
    <t>ОБЯЗАТЕЛЬСТВА</t>
  </si>
  <si>
    <t>The appendix 1</t>
  </si>
  <si>
    <t>To Position about an order of formation</t>
  </si>
  <si>
    <t>the financial reporting</t>
  </si>
  <si>
    <t>The form №1</t>
  </si>
  <si>
    <t>OJSC "Commercial bank KYRGYZSTAN"</t>
  </si>
  <si>
    <t>The name of article</t>
  </si>
  <si>
    <t>The previous period</t>
  </si>
  <si>
    <t>The correspondent account in NBKR</t>
  </si>
  <si>
    <t>Accounts "Nostro" in commercial banks</t>
  </si>
  <si>
    <t>Deposits in the financial organisations, including banks</t>
  </si>
  <si>
    <t>Gold and precious metals</t>
  </si>
  <si>
    <t>Operations under the REPO-AGREEMENT</t>
  </si>
  <si>
    <t xml:space="preserve">In total actives of the monetary market </t>
  </si>
  <si>
    <t>Trading securities - the state securities</t>
  </si>
  <si>
    <t>Trading securities - actions and other corporate securities</t>
  </si>
  <si>
    <t>Marketable debt securities - the state securities</t>
  </si>
  <si>
    <t>Marketable corporate securities</t>
  </si>
  <si>
    <t>The debt securities kept before repayment - the state securities</t>
  </si>
  <si>
    <t>The debt securities kept before repayment - corporate securities</t>
  </si>
  <si>
    <t>Credits to banks</t>
  </si>
  <si>
    <t>Credits to clients</t>
  </si>
  <si>
    <t>The basic means of bank (behind a minus of the added amortisation)</t>
  </si>
  <si>
    <t>The other property of bank</t>
  </si>
  <si>
    <t>Investments and financial participation</t>
  </si>
  <si>
    <t>The added percent to reception</t>
  </si>
  <si>
    <t>Deposits poste restante legal bodies</t>
  </si>
  <si>
    <t>Deposits poste restante banks and other financial institutions</t>
  </si>
  <si>
    <t>Savings deposits (deposits of physical persons)</t>
  </si>
  <si>
    <t>Urgent deposits of legal bodies</t>
  </si>
  <si>
    <t>Urgent deposits of banks and other financial institutions</t>
  </si>
  <si>
    <t>In total deposits</t>
  </si>
  <si>
    <t>Correspondent accounts of banks-non-residents</t>
  </si>
  <si>
    <t>Credits from banks and other financial institutions</t>
  </si>
  <si>
    <t>Operations under the return REPO-AGREEMENT</t>
  </si>
  <si>
    <t>The credits received from NBKR</t>
  </si>
  <si>
    <t>The added percent to payment</t>
  </si>
  <si>
    <t>Dividends to payment</t>
  </si>
  <si>
    <t>Other long-term obligations and credits</t>
  </si>
  <si>
    <t>Share of minority in consolidated branches</t>
  </si>
  <si>
    <t>Preference shares</t>
  </si>
  <si>
    <t>The capital brought over face value</t>
  </si>
  <si>
    <t>The additional capital brought by shareholders</t>
  </si>
  <si>
    <t>Reserves for the future requirements of bank</t>
  </si>
  <si>
    <t>Reserve on revaluation of the basic means</t>
  </si>
  <si>
    <t>Reserve on recalculation of a foreign currency at consolidation</t>
  </si>
  <si>
    <t>Reserve on revaluation of securities</t>
  </si>
  <si>
    <t>Unallotted profit</t>
  </si>
  <si>
    <t>The chairman of Board</t>
  </si>
  <si>
    <t>Kachkeev M.R.</t>
  </si>
  <si>
    <t xml:space="preserve">The chief accountant </t>
  </si>
  <si>
    <t>Djenbaeva E.T.</t>
  </si>
  <si>
    <t>The appendix 2а</t>
  </si>
  <si>
    <t>To Position about a formation order</t>
  </si>
  <si>
    <t>The financial reporting</t>
  </si>
  <si>
    <t>The form № 2 and</t>
  </si>
  <si>
    <t>Article name</t>
  </si>
  <si>
    <t>The accounting period</t>
  </si>
  <si>
    <t>Interest incomes</t>
  </si>
  <si>
    <t xml:space="preserve"> Interest expenses</t>
  </si>
  <si>
    <t>Net interest income before (formation) compensation reserves for possible loan losses</t>
  </si>
  <si>
    <t xml:space="preserve">(formation)/compansation reserves for possible loan losses </t>
  </si>
  <si>
    <t xml:space="preserve">Net interest income </t>
  </si>
  <si>
    <t xml:space="preserve">Net foreign exchange profit </t>
  </si>
  <si>
    <t>Incomes on services and received commissions</t>
  </si>
  <si>
    <t>Expenses on services and the paid commissions</t>
  </si>
  <si>
    <t>(Formation) / compensation of reserves on possible losses on other operations</t>
  </si>
  <si>
    <t>Other incomes</t>
  </si>
  <si>
    <t>Net not percentage incomes</t>
  </si>
  <si>
    <t>Operational incomes</t>
  </si>
  <si>
    <t>Operational expenses</t>
  </si>
  <si>
    <t>Profit before profit taxes</t>
  </si>
  <si>
    <t>Income tax expense</t>
  </si>
  <si>
    <t>Unforeseen incomes and expenses</t>
  </si>
  <si>
    <t>Net profit (loss)</t>
  </si>
  <si>
    <t>Profit on one action</t>
  </si>
  <si>
    <t>The chief accountant</t>
  </si>
  <si>
    <t>Исп. Ibraeva A.61-48-55</t>
  </si>
  <si>
    <t>Ibraeva A. Ph. 61-48-55</t>
  </si>
  <si>
    <t>November 2011</t>
  </si>
  <si>
    <t>November2010</t>
  </si>
  <si>
    <t>November 2010</t>
  </si>
  <si>
    <t>Statement of Financial Position as at 30 November 2011</t>
  </si>
  <si>
    <t>Unit of measure: KGS '000</t>
  </si>
  <si>
    <t>ASSETS</t>
  </si>
  <si>
    <t>№</t>
  </si>
  <si>
    <t>Cash and cash equivalents</t>
  </si>
  <si>
    <t>Less: reserve on a covering of losses</t>
  </si>
  <si>
    <t>In total net credits</t>
  </si>
  <si>
    <t>Non-material assets</t>
  </si>
  <si>
    <t>Other assets</t>
  </si>
  <si>
    <t>IN TOTAL ASSETS</t>
  </si>
  <si>
    <t>Deposits and credits of Government agencies of the Kyrgyz Republic and local authorities</t>
  </si>
  <si>
    <t>Other liabilities</t>
  </si>
  <si>
    <t>Subordinated bonds</t>
  </si>
  <si>
    <t>IN TOTAL LIABILITIES</t>
  </si>
  <si>
    <t>SHAREHOLDERS' EQUITY</t>
  </si>
  <si>
    <t>Simple shares</t>
  </si>
  <si>
    <t>Less: Redeemed own actions</t>
  </si>
  <si>
    <t>IN TOTAL SHAREHOLDERS' EQUITY</t>
  </si>
  <si>
    <t>IN TOTAL LIABILITIES AND SHAREHOLDERS' EQUITY</t>
  </si>
  <si>
    <t>Reporting period</t>
  </si>
  <si>
    <t>Previous period</t>
  </si>
  <si>
    <t>Statement of comprehensive income at 30 November, 2011</t>
  </si>
  <si>
    <t xml:space="preserve">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</si>
</sst>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7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66" fontId="8" fillId="0" borderId="12" xfId="0" applyNumberFormat="1" applyFont="1" applyBorder="1" applyAlignment="1">
      <alignment horizontal="right" vertical="top"/>
    </xf>
    <xf numFmtId="167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66" fontId="5" fillId="0" borderId="16" xfId="0" applyNumberFormat="1" applyFont="1" applyBorder="1" applyAlignment="1">
      <alignment horizontal="centerContinuous" vertical="top"/>
    </xf>
    <xf numFmtId="166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66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169" fontId="1" fillId="0" borderId="18" xfId="0" applyNumberFormat="1" applyFont="1" applyBorder="1" applyAlignment="1">
      <alignment horizontal="right" vertical="top"/>
    </xf>
    <xf numFmtId="170" fontId="4" fillId="0" borderId="15" xfId="0" applyNumberFormat="1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 wrapText="1"/>
    </xf>
    <xf numFmtId="167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0" fillId="0" borderId="14" xfId="0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9" fontId="1" fillId="0" borderId="18" xfId="0" applyNumberFormat="1" applyFont="1" applyBorder="1" applyAlignment="1">
      <alignment vertical="top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21" xfId="0" applyFont="1" applyBorder="1" applyAlignment="1">
      <alignment horizontal="centerContinuous" vertical="top" wrapText="1"/>
    </xf>
    <xf numFmtId="0" fontId="5" fillId="0" borderId="0" xfId="0" applyFont="1" applyFill="1" applyAlignment="1">
      <alignment/>
    </xf>
    <xf numFmtId="170" fontId="4" fillId="0" borderId="15" xfId="0" applyNumberFormat="1" applyFont="1" applyFill="1" applyBorder="1" applyAlignment="1">
      <alignment horizontal="center" vertical="top" wrapText="1"/>
    </xf>
    <xf numFmtId="170" fontId="4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166" fontId="5" fillId="32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3912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391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391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391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2009775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" name="Line 1"/>
        <xdr:cNvSpPr>
          <a:spLocks/>
        </xdr:cNvSpPr>
      </xdr:nvSpPr>
      <xdr:spPr>
        <a:xfrm>
          <a:off x="2419350" y="55626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29</xdr:row>
      <xdr:rowOff>0</xdr:rowOff>
    </xdr:from>
    <xdr:to>
      <xdr:col>1</xdr:col>
      <xdr:colOff>2286000</xdr:colOff>
      <xdr:row>29</xdr:row>
      <xdr:rowOff>0</xdr:rowOff>
    </xdr:to>
    <xdr:sp>
      <xdr:nvSpPr>
        <xdr:cNvPr id="7" name="Line 5"/>
        <xdr:cNvSpPr>
          <a:spLocks/>
        </xdr:cNvSpPr>
      </xdr:nvSpPr>
      <xdr:spPr>
        <a:xfrm flipH="1" flipV="1">
          <a:off x="2057400" y="5562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="75" zoomScaleNormal="75" zoomScaleSheetLayoutView="75" zoomScalePageLayoutView="0" workbookViewId="0" topLeftCell="A1">
      <selection activeCell="A71" sqref="A71"/>
    </sheetView>
  </sheetViews>
  <sheetFormatPr defaultColWidth="9.00390625" defaultRowHeight="12.75"/>
  <cols>
    <col min="1" max="1" width="6.00390625" style="13" customWidth="1"/>
    <col min="2" max="2" width="84.25390625" style="13" customWidth="1"/>
    <col min="3" max="3" width="21.75390625" style="13" customWidth="1"/>
    <col min="4" max="4" width="24.875" style="13" customWidth="1"/>
    <col min="5" max="5" width="9.875" style="13" customWidth="1"/>
    <col min="6" max="6" width="9.125" style="13" customWidth="1"/>
    <col min="7" max="7" width="9.25390625" style="13" bestFit="1" customWidth="1"/>
    <col min="8" max="16384" width="9.125" style="13" customWidth="1"/>
  </cols>
  <sheetData>
    <row r="1" ht="15.75">
      <c r="D1" s="14" t="s">
        <v>2</v>
      </c>
    </row>
    <row r="2" ht="15">
      <c r="D2" s="15" t="s">
        <v>3</v>
      </c>
    </row>
    <row r="3" ht="15">
      <c r="D3" s="15" t="s">
        <v>4</v>
      </c>
    </row>
    <row r="4" ht="3.75" customHeight="1">
      <c r="D4" s="15"/>
    </row>
    <row r="5" ht="15.75">
      <c r="D5" s="14" t="s">
        <v>5</v>
      </c>
    </row>
    <row r="6" ht="15.75">
      <c r="D6" s="14"/>
    </row>
    <row r="7" spans="1:4" ht="15.75">
      <c r="A7" s="16"/>
      <c r="B7" s="107" t="s">
        <v>6</v>
      </c>
      <c r="C7" s="107"/>
      <c r="D7" s="107"/>
    </row>
    <row r="8" spans="1:4" ht="15.75">
      <c r="A8" s="16"/>
      <c r="B8" s="108" t="s">
        <v>83</v>
      </c>
      <c r="C8" s="108"/>
      <c r="D8" s="108"/>
    </row>
    <row r="9" spans="1:9" ht="15.75">
      <c r="A9" s="12"/>
      <c r="B9" s="88"/>
      <c r="C9" s="17"/>
      <c r="D9" s="17"/>
      <c r="I9" s="18"/>
    </row>
    <row r="10" spans="1:4" ht="15.75">
      <c r="A10" s="18"/>
      <c r="B10" s="17"/>
      <c r="C10" s="17"/>
      <c r="D10" s="17"/>
    </row>
    <row r="11" spans="1:4" ht="15.75">
      <c r="A11" s="18"/>
      <c r="B11" s="82"/>
      <c r="C11" s="82"/>
      <c r="D11" s="17"/>
    </row>
    <row r="12" ht="15">
      <c r="B12" s="13" t="s">
        <v>84</v>
      </c>
    </row>
    <row r="13" ht="15.75" thickBot="1"/>
    <row r="14" spans="1:4" ht="19.5" customHeight="1">
      <c r="A14" s="99" t="s">
        <v>86</v>
      </c>
      <c r="B14" s="101" t="s">
        <v>7</v>
      </c>
      <c r="C14" s="20" t="s">
        <v>102</v>
      </c>
      <c r="D14" s="19" t="s">
        <v>103</v>
      </c>
    </row>
    <row r="15" spans="1:4" ht="16.5" thickBot="1">
      <c r="A15" s="100"/>
      <c r="B15" s="102"/>
      <c r="C15" s="65" t="s">
        <v>80</v>
      </c>
      <c r="D15" s="66" t="s">
        <v>82</v>
      </c>
    </row>
    <row r="16" spans="1:4" ht="16.5" thickBot="1">
      <c r="A16" s="21"/>
      <c r="B16" s="89" t="s">
        <v>85</v>
      </c>
      <c r="C16" s="78"/>
      <c r="D16" s="77"/>
    </row>
    <row r="17" spans="1:4" ht="15.75">
      <c r="A17" s="22"/>
      <c r="B17" s="23"/>
      <c r="C17" s="24"/>
      <c r="D17" s="24"/>
    </row>
    <row r="18" spans="1:4" ht="15">
      <c r="A18" s="25">
        <v>1</v>
      </c>
      <c r="B18" s="26" t="s">
        <v>87</v>
      </c>
      <c r="C18" s="27">
        <v>491216</v>
      </c>
      <c r="D18" s="27">
        <v>450194</v>
      </c>
    </row>
    <row r="19" spans="1:4" ht="15">
      <c r="A19" s="25">
        <v>2</v>
      </c>
      <c r="B19" s="26" t="s">
        <v>9</v>
      </c>
      <c r="C19" s="27">
        <v>331490</v>
      </c>
      <c r="D19" s="27">
        <v>209054</v>
      </c>
    </row>
    <row r="20" spans="1:4" ht="15">
      <c r="A20" s="25">
        <v>3</v>
      </c>
      <c r="B20" s="26" t="s">
        <v>10</v>
      </c>
      <c r="C20" s="27">
        <v>474353</v>
      </c>
      <c r="D20" s="27">
        <v>312779</v>
      </c>
    </row>
    <row r="21" spans="1:4" ht="15">
      <c r="A21" s="25">
        <v>4</v>
      </c>
      <c r="B21" s="26" t="s">
        <v>11</v>
      </c>
      <c r="C21" s="27">
        <v>158054</v>
      </c>
      <c r="D21" s="27">
        <v>0</v>
      </c>
    </row>
    <row r="22" spans="1:4" ht="15">
      <c r="A22" s="25">
        <v>5</v>
      </c>
      <c r="B22" s="26" t="s">
        <v>12</v>
      </c>
      <c r="C22" s="27">
        <v>0</v>
      </c>
      <c r="D22" s="27">
        <v>0</v>
      </c>
    </row>
    <row r="23" spans="1:4" ht="15">
      <c r="A23" s="25">
        <v>6</v>
      </c>
      <c r="B23" s="26" t="s">
        <v>13</v>
      </c>
      <c r="C23" s="27"/>
      <c r="D23" s="27">
        <v>0</v>
      </c>
    </row>
    <row r="24" spans="1:4" ht="15.75">
      <c r="A24" s="25">
        <v>7</v>
      </c>
      <c r="B24" s="28" t="s">
        <v>14</v>
      </c>
      <c r="C24" s="29">
        <v>1455113</v>
      </c>
      <c r="D24" s="29">
        <v>972027</v>
      </c>
    </row>
    <row r="25" spans="1:4" ht="19.5" customHeight="1">
      <c r="A25" s="25"/>
      <c r="B25" s="30"/>
      <c r="C25" s="27"/>
      <c r="D25" s="27"/>
    </row>
    <row r="26" spans="1:4" ht="15">
      <c r="A26" s="31">
        <v>8</v>
      </c>
      <c r="B26" s="32" t="s">
        <v>15</v>
      </c>
      <c r="C26" s="33"/>
      <c r="D26" s="33">
        <v>0</v>
      </c>
    </row>
    <row r="27" spans="1:4" ht="15">
      <c r="A27" s="31">
        <v>9</v>
      </c>
      <c r="B27" s="32" t="s">
        <v>16</v>
      </c>
      <c r="C27" s="33"/>
      <c r="D27" s="33">
        <v>0</v>
      </c>
    </row>
    <row r="28" spans="1:4" ht="15">
      <c r="A28" s="31">
        <v>10</v>
      </c>
      <c r="B28" s="32" t="s">
        <v>17</v>
      </c>
      <c r="C28" s="33"/>
      <c r="D28" s="33">
        <v>0</v>
      </c>
    </row>
    <row r="29" spans="1:4" ht="15">
      <c r="A29" s="31">
        <v>11</v>
      </c>
      <c r="B29" s="32" t="s">
        <v>18</v>
      </c>
      <c r="C29" s="33">
        <v>2831</v>
      </c>
      <c r="D29" s="33">
        <v>3222</v>
      </c>
    </row>
    <row r="30" spans="1:4" ht="15">
      <c r="A30" s="25">
        <v>12</v>
      </c>
      <c r="B30" s="30" t="s">
        <v>19</v>
      </c>
      <c r="C30" s="27">
        <v>133720</v>
      </c>
      <c r="D30" s="27">
        <v>67273</v>
      </c>
    </row>
    <row r="31" spans="1:4" ht="15">
      <c r="A31" s="31">
        <v>13</v>
      </c>
      <c r="B31" s="34" t="s">
        <v>20</v>
      </c>
      <c r="C31" s="33">
        <v>0</v>
      </c>
      <c r="D31" s="33">
        <v>0</v>
      </c>
    </row>
    <row r="32" spans="1:4" ht="15">
      <c r="A32" s="25">
        <v>14</v>
      </c>
      <c r="B32" s="26" t="s">
        <v>21</v>
      </c>
      <c r="C32" s="27">
        <v>146200</v>
      </c>
      <c r="D32" s="27">
        <v>0</v>
      </c>
    </row>
    <row r="33" spans="1:4" ht="15">
      <c r="A33" s="25">
        <v>15</v>
      </c>
      <c r="B33" s="26" t="s">
        <v>22</v>
      </c>
      <c r="C33" s="27">
        <v>2273093</v>
      </c>
      <c r="D33" s="27">
        <v>1851679</v>
      </c>
    </row>
    <row r="34" spans="1:4" ht="15">
      <c r="A34" s="25">
        <v>16</v>
      </c>
      <c r="B34" s="26" t="s">
        <v>88</v>
      </c>
      <c r="C34" s="27">
        <v>-168501</v>
      </c>
      <c r="D34" s="27">
        <v>-165148</v>
      </c>
    </row>
    <row r="35" spans="1:4" ht="15">
      <c r="A35" s="25">
        <v>17</v>
      </c>
      <c r="B35" s="35" t="s">
        <v>89</v>
      </c>
      <c r="C35" s="36">
        <v>2250792</v>
      </c>
      <c r="D35" s="36">
        <v>1686531</v>
      </c>
    </row>
    <row r="36" spans="1:4" ht="15">
      <c r="A36" s="25">
        <v>18</v>
      </c>
      <c r="B36" s="26" t="s">
        <v>23</v>
      </c>
      <c r="C36" s="97">
        <v>68987</v>
      </c>
      <c r="D36" s="97">
        <v>104657</v>
      </c>
    </row>
    <row r="37" spans="1:4" ht="15">
      <c r="A37" s="25">
        <v>19</v>
      </c>
      <c r="B37" s="26" t="s">
        <v>90</v>
      </c>
      <c r="C37" s="27">
        <v>47113</v>
      </c>
      <c r="D37" s="27">
        <v>34923</v>
      </c>
    </row>
    <row r="38" spans="1:4" ht="15">
      <c r="A38" s="25">
        <v>20</v>
      </c>
      <c r="B38" s="26" t="s">
        <v>24</v>
      </c>
      <c r="C38" s="27">
        <v>35987</v>
      </c>
      <c r="D38" s="27">
        <v>26758</v>
      </c>
    </row>
    <row r="39" spans="1:4" ht="15">
      <c r="A39" s="25">
        <v>21</v>
      </c>
      <c r="B39" s="26" t="s">
        <v>25</v>
      </c>
      <c r="C39" s="33">
        <v>0</v>
      </c>
      <c r="D39" s="33">
        <v>0</v>
      </c>
    </row>
    <row r="40" spans="1:4" ht="15">
      <c r="A40" s="25">
        <v>22</v>
      </c>
      <c r="B40" s="26" t="s">
        <v>26</v>
      </c>
      <c r="C40" s="27">
        <v>28594</v>
      </c>
      <c r="D40" s="27">
        <v>28071</v>
      </c>
    </row>
    <row r="41" spans="1:4" ht="15.75" thickBot="1">
      <c r="A41" s="25">
        <v>23</v>
      </c>
      <c r="B41" s="26" t="s">
        <v>91</v>
      </c>
      <c r="C41" s="37">
        <v>143829</v>
      </c>
      <c r="D41" s="37">
        <v>722166</v>
      </c>
    </row>
    <row r="42" spans="1:4" ht="2.25" customHeight="1">
      <c r="A42" s="38"/>
      <c r="B42" s="39"/>
      <c r="C42" s="40"/>
      <c r="D42" s="40">
        <f>D24+D29+D30+D35+D36+D37+D38+D40+D41</f>
        <v>3645628</v>
      </c>
    </row>
    <row r="43" spans="1:4" ht="16.5" thickBot="1">
      <c r="A43" s="25">
        <v>24</v>
      </c>
      <c r="B43" s="28" t="s">
        <v>92</v>
      </c>
      <c r="C43" s="29">
        <f>C24+C29+C30+C35+C36+C37+C38+C40+C41</f>
        <v>4166966</v>
      </c>
      <c r="D43" s="29">
        <f>D24+D29+D30+D35+D36+D37+D38+D40+D41</f>
        <v>3645628</v>
      </c>
    </row>
    <row r="44" spans="1:4" ht="0.75" customHeight="1" hidden="1" thickBot="1">
      <c r="A44" s="41"/>
      <c r="B44" s="42"/>
      <c r="C44" s="43"/>
      <c r="D44" s="43"/>
    </row>
    <row r="45" spans="1:4" ht="3" customHeight="1" hidden="1" thickBot="1">
      <c r="A45" s="44"/>
      <c r="B45" s="45"/>
      <c r="C45" s="46"/>
      <c r="D45" s="46"/>
    </row>
    <row r="46" spans="1:4" ht="17.25" customHeight="1">
      <c r="A46" s="99" t="s">
        <v>0</v>
      </c>
      <c r="B46" s="101" t="s">
        <v>7</v>
      </c>
      <c r="C46" s="20" t="s">
        <v>102</v>
      </c>
      <c r="D46" s="19" t="s">
        <v>103</v>
      </c>
    </row>
    <row r="47" spans="1:4" ht="16.5" thickBot="1">
      <c r="A47" s="100"/>
      <c r="B47" s="102"/>
      <c r="C47" s="91" t="s">
        <v>80</v>
      </c>
      <c r="D47" s="92" t="s">
        <v>82</v>
      </c>
    </row>
    <row r="48" spans="1:4" ht="0.75" customHeight="1" thickBot="1">
      <c r="A48" s="47" t="s">
        <v>1</v>
      </c>
      <c r="B48" s="48"/>
      <c r="C48" s="49"/>
      <c r="D48" s="50"/>
    </row>
    <row r="49" spans="1:4" ht="15.75">
      <c r="A49" s="22"/>
      <c r="B49" s="51"/>
      <c r="C49" s="52"/>
      <c r="D49" s="52"/>
    </row>
    <row r="50" spans="1:4" ht="15">
      <c r="A50" s="25">
        <v>25</v>
      </c>
      <c r="B50" s="26" t="s">
        <v>27</v>
      </c>
      <c r="C50" s="27">
        <v>1442514</v>
      </c>
      <c r="D50" s="27">
        <v>1140546</v>
      </c>
    </row>
    <row r="51" spans="1:4" ht="15">
      <c r="A51" s="25">
        <v>26</v>
      </c>
      <c r="B51" s="26" t="s">
        <v>28</v>
      </c>
      <c r="C51" s="27">
        <v>88175</v>
      </c>
      <c r="D51" s="27">
        <v>13584</v>
      </c>
    </row>
    <row r="52" spans="1:4" ht="15">
      <c r="A52" s="25">
        <v>27</v>
      </c>
      <c r="B52" s="26" t="s">
        <v>29</v>
      </c>
      <c r="C52" s="27">
        <v>989142</v>
      </c>
      <c r="D52" s="27">
        <v>716132</v>
      </c>
    </row>
    <row r="53" spans="1:4" ht="15">
      <c r="A53" s="25">
        <v>28</v>
      </c>
      <c r="B53" s="26" t="s">
        <v>30</v>
      </c>
      <c r="C53" s="27">
        <v>185647</v>
      </c>
      <c r="D53" s="27">
        <v>177651</v>
      </c>
    </row>
    <row r="54" spans="1:4" ht="15">
      <c r="A54" s="25">
        <v>29</v>
      </c>
      <c r="B54" s="26" t="s">
        <v>31</v>
      </c>
      <c r="C54" s="27">
        <v>206626</v>
      </c>
      <c r="D54" s="27">
        <v>50</v>
      </c>
    </row>
    <row r="55" spans="1:4" ht="15.75">
      <c r="A55" s="25">
        <v>30</v>
      </c>
      <c r="B55" s="28" t="s">
        <v>32</v>
      </c>
      <c r="C55" s="29">
        <f>C50+C52+C53+C54+C51</f>
        <v>2912104</v>
      </c>
      <c r="D55" s="29">
        <f>D50+D52+D53+D54+D51</f>
        <v>2047963</v>
      </c>
    </row>
    <row r="56" spans="1:4" ht="15">
      <c r="A56" s="25">
        <v>31</v>
      </c>
      <c r="B56" s="30" t="s">
        <v>33</v>
      </c>
      <c r="C56" s="27">
        <v>207</v>
      </c>
      <c r="D56" s="13">
        <v>58</v>
      </c>
    </row>
    <row r="57" spans="1:4" ht="15">
      <c r="A57" s="25">
        <v>32</v>
      </c>
      <c r="B57" s="26" t="s">
        <v>34</v>
      </c>
      <c r="C57" s="27">
        <v>435256</v>
      </c>
      <c r="D57" s="27">
        <v>236548</v>
      </c>
    </row>
    <row r="58" spans="1:4" ht="15">
      <c r="A58" s="25">
        <v>33</v>
      </c>
      <c r="B58" s="26" t="s">
        <v>35</v>
      </c>
      <c r="C58" s="27">
        <v>0</v>
      </c>
      <c r="D58" s="27">
        <v>0</v>
      </c>
    </row>
    <row r="59" spans="1:4" ht="15">
      <c r="A59" s="25">
        <v>34</v>
      </c>
      <c r="B59" s="26" t="s">
        <v>36</v>
      </c>
      <c r="C59" s="27">
        <v>0</v>
      </c>
      <c r="D59" s="27">
        <v>0</v>
      </c>
    </row>
    <row r="60" spans="1:4" ht="30">
      <c r="A60" s="25">
        <v>35</v>
      </c>
      <c r="B60" s="26" t="s">
        <v>93</v>
      </c>
      <c r="C60" s="27">
        <v>84182</v>
      </c>
      <c r="D60" s="27">
        <v>151345</v>
      </c>
    </row>
    <row r="61" spans="1:4" ht="15">
      <c r="A61" s="25">
        <v>36</v>
      </c>
      <c r="B61" s="26" t="s">
        <v>37</v>
      </c>
      <c r="C61" s="27">
        <v>12171</v>
      </c>
      <c r="D61" s="27">
        <v>11577</v>
      </c>
    </row>
    <row r="62" spans="1:4" ht="15">
      <c r="A62" s="25">
        <v>37</v>
      </c>
      <c r="B62" s="26" t="s">
        <v>38</v>
      </c>
      <c r="C62" s="27">
        <v>9897</v>
      </c>
      <c r="D62" s="27">
        <v>10495</v>
      </c>
    </row>
    <row r="63" spans="1:4" ht="15">
      <c r="A63" s="25">
        <v>38</v>
      </c>
      <c r="B63" s="26" t="s">
        <v>39</v>
      </c>
      <c r="C63" s="27">
        <v>654</v>
      </c>
      <c r="D63" s="27">
        <v>650</v>
      </c>
    </row>
    <row r="64" spans="1:4" ht="15">
      <c r="A64" s="25">
        <v>39</v>
      </c>
      <c r="B64" s="26" t="s">
        <v>94</v>
      </c>
      <c r="C64" s="27">
        <v>155183</v>
      </c>
      <c r="D64" s="27">
        <v>655395</v>
      </c>
    </row>
    <row r="65" spans="1:4" ht="15" customHeight="1" thickBot="1">
      <c r="A65" s="41">
        <v>40</v>
      </c>
      <c r="B65" s="53" t="s">
        <v>95</v>
      </c>
      <c r="C65" s="43">
        <v>0</v>
      </c>
      <c r="D65" s="43">
        <v>0</v>
      </c>
    </row>
    <row r="66" spans="1:4" ht="15" customHeight="1" hidden="1">
      <c r="A66" s="38"/>
      <c r="B66" s="39"/>
      <c r="C66" s="40"/>
      <c r="D66" s="40"/>
    </row>
    <row r="67" spans="1:4" ht="17.25" customHeight="1" thickBot="1">
      <c r="A67" s="25">
        <v>41</v>
      </c>
      <c r="B67" s="28" t="s">
        <v>96</v>
      </c>
      <c r="C67" s="29">
        <f>C55+C57+C58+C59+C60+C61+C62+C63+C64+C56</f>
        <v>3609654</v>
      </c>
      <c r="D67" s="29">
        <f>D55+D56+D58+D59+D60+D61+D62+D63+D64+D57</f>
        <v>3114031</v>
      </c>
    </row>
    <row r="68" spans="1:4" ht="15.75" customHeight="1" hidden="1" thickBot="1">
      <c r="A68" s="41"/>
      <c r="B68" s="54"/>
      <c r="C68" s="43"/>
      <c r="D68" s="43"/>
    </row>
    <row r="69" spans="1:4" ht="16.5" thickBot="1">
      <c r="A69" s="55">
        <v>42</v>
      </c>
      <c r="B69" s="56" t="s">
        <v>40</v>
      </c>
      <c r="C69" s="57"/>
      <c r="D69" s="57"/>
    </row>
    <row r="70" spans="1:4" ht="15.75" customHeight="1" hidden="1">
      <c r="A70" s="58"/>
      <c r="B70" s="59"/>
      <c r="C70" s="60"/>
      <c r="D70" s="60"/>
    </row>
    <row r="71" spans="1:4" ht="16.5" thickBot="1">
      <c r="A71" s="21"/>
      <c r="B71" s="61" t="s">
        <v>97</v>
      </c>
      <c r="C71" s="62"/>
      <c r="D71" s="62"/>
    </row>
    <row r="72" spans="1:4" ht="15">
      <c r="A72" s="38"/>
      <c r="B72" s="63"/>
      <c r="C72" s="40"/>
      <c r="D72" s="40"/>
    </row>
    <row r="73" spans="1:4" ht="15">
      <c r="A73" s="25">
        <v>43</v>
      </c>
      <c r="B73" s="26" t="s">
        <v>98</v>
      </c>
      <c r="C73" s="27">
        <v>420196</v>
      </c>
      <c r="D73" s="27">
        <v>160862</v>
      </c>
    </row>
    <row r="74" spans="1:4" ht="15">
      <c r="A74" s="25">
        <v>44</v>
      </c>
      <c r="B74" s="26" t="s">
        <v>41</v>
      </c>
      <c r="C74" s="27">
        <v>50</v>
      </c>
      <c r="D74" s="27">
        <v>50</v>
      </c>
    </row>
    <row r="75" spans="1:4" ht="15">
      <c r="A75" s="25">
        <v>45</v>
      </c>
      <c r="B75" s="26" t="s">
        <v>42</v>
      </c>
      <c r="C75" s="27">
        <v>0</v>
      </c>
      <c r="D75" s="27">
        <v>0</v>
      </c>
    </row>
    <row r="76" spans="1:4" ht="15">
      <c r="A76" s="25">
        <v>46</v>
      </c>
      <c r="B76" s="26" t="s">
        <v>43</v>
      </c>
      <c r="C76" s="27">
        <v>0</v>
      </c>
      <c r="D76" s="27">
        <v>259334</v>
      </c>
    </row>
    <row r="77" spans="1:4" ht="15">
      <c r="A77" s="25">
        <v>47</v>
      </c>
      <c r="B77" s="26" t="s">
        <v>44</v>
      </c>
      <c r="C77" s="27">
        <v>0</v>
      </c>
      <c r="D77" s="27">
        <v>0</v>
      </c>
    </row>
    <row r="78" spans="1:4" ht="15">
      <c r="A78" s="25">
        <v>48</v>
      </c>
      <c r="B78" s="26" t="s">
        <v>45</v>
      </c>
      <c r="C78" s="27">
        <v>40</v>
      </c>
      <c r="D78" s="27">
        <v>2964</v>
      </c>
    </row>
    <row r="79" spans="1:4" ht="15">
      <c r="A79" s="25">
        <v>49</v>
      </c>
      <c r="B79" s="26" t="s">
        <v>46</v>
      </c>
      <c r="C79" s="27">
        <v>0</v>
      </c>
      <c r="D79" s="27">
        <v>0</v>
      </c>
    </row>
    <row r="80" spans="1:4" ht="15">
      <c r="A80" s="25">
        <v>50</v>
      </c>
      <c r="B80" s="26" t="s">
        <v>47</v>
      </c>
      <c r="C80" s="27">
        <v>0</v>
      </c>
      <c r="D80" s="27">
        <v>0</v>
      </c>
    </row>
    <row r="81" spans="1:4" ht="15">
      <c r="A81" s="25">
        <v>51</v>
      </c>
      <c r="B81" s="26" t="s">
        <v>48</v>
      </c>
      <c r="C81" s="27">
        <v>137027</v>
      </c>
      <c r="D81" s="27">
        <v>108387</v>
      </c>
    </row>
    <row r="82" spans="1:3" ht="15.75" thickBot="1">
      <c r="A82" s="25">
        <v>52</v>
      </c>
      <c r="B82" s="26" t="s">
        <v>99</v>
      </c>
      <c r="C82" s="27"/>
    </row>
    <row r="83" spans="1:4" ht="0.75" customHeight="1">
      <c r="A83" s="38">
        <v>53</v>
      </c>
      <c r="B83" s="39"/>
      <c r="C83" s="40">
        <f>C84</f>
        <v>557313</v>
      </c>
      <c r="D83" s="40"/>
    </row>
    <row r="84" spans="1:4" ht="15.75">
      <c r="A84" s="25">
        <v>53</v>
      </c>
      <c r="B84" s="28" t="s">
        <v>100</v>
      </c>
      <c r="C84" s="29">
        <f>C73+C74+C75+C76+C77+C78+C79+C80+C81</f>
        <v>557313</v>
      </c>
      <c r="D84" s="29">
        <f>D73+D74+D76+D78+D81+D80</f>
        <v>531597</v>
      </c>
    </row>
    <row r="85" spans="1:4" ht="1.5" customHeight="1" thickBot="1">
      <c r="A85" s="41">
        <v>54</v>
      </c>
      <c r="B85" s="42"/>
      <c r="C85" s="43"/>
      <c r="D85" s="43"/>
    </row>
    <row r="86" spans="1:4" ht="0.75" customHeight="1">
      <c r="A86" s="25"/>
      <c r="B86" s="30"/>
      <c r="C86" s="27"/>
      <c r="D86" s="27"/>
    </row>
    <row r="87" spans="1:4" ht="21" customHeight="1">
      <c r="A87" s="25">
        <v>54</v>
      </c>
      <c r="B87" s="28" t="s">
        <v>101</v>
      </c>
      <c r="C87" s="29">
        <f>C67+C84</f>
        <v>4166967</v>
      </c>
      <c r="D87" s="29">
        <f>D67+D84</f>
        <v>3645628</v>
      </c>
    </row>
    <row r="88" spans="1:4" ht="1.5" customHeight="1" thickBot="1">
      <c r="A88" s="54"/>
      <c r="B88" s="54"/>
      <c r="C88" s="43"/>
      <c r="D88" s="43"/>
    </row>
    <row r="89" spans="1:4" ht="2.25" customHeight="1">
      <c r="A89" s="45"/>
      <c r="B89" s="45"/>
      <c r="C89" s="46"/>
      <c r="D89" s="46"/>
    </row>
    <row r="90" spans="1:4" ht="2.25" customHeight="1">
      <c r="A90" s="45"/>
      <c r="B90" s="45"/>
      <c r="C90" s="46"/>
      <c r="D90" s="46"/>
    </row>
    <row r="91" spans="2:4" ht="16.5" customHeight="1">
      <c r="B91" s="13" t="s">
        <v>49</v>
      </c>
      <c r="C91" s="90"/>
      <c r="D91" s="90" t="s">
        <v>50</v>
      </c>
    </row>
    <row r="92" spans="3:4" ht="15">
      <c r="C92" s="90"/>
      <c r="D92" s="90"/>
    </row>
    <row r="93" spans="3:4" ht="15">
      <c r="C93" s="90"/>
      <c r="D93" s="90"/>
    </row>
    <row r="94" spans="2:4" ht="15">
      <c r="B94" s="13" t="s">
        <v>51</v>
      </c>
      <c r="C94" s="90"/>
      <c r="D94" s="90" t="s">
        <v>52</v>
      </c>
    </row>
    <row r="95" spans="3:4" ht="2.25" customHeight="1">
      <c r="C95" s="90"/>
      <c r="D95" s="90"/>
    </row>
    <row r="96" spans="2:4" ht="15">
      <c r="B96" s="98" t="s">
        <v>78</v>
      </c>
      <c r="C96" s="90"/>
      <c r="D96" s="90"/>
    </row>
    <row r="98" ht="15">
      <c r="B98"/>
    </row>
  </sheetData>
  <sheetProtection/>
  <mergeCells count="6">
    <mergeCell ref="A14:A15"/>
    <mergeCell ref="B14:B15"/>
    <mergeCell ref="A46:A47"/>
    <mergeCell ref="B46:B47"/>
    <mergeCell ref="B7:D7"/>
    <mergeCell ref="B8:D8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53</v>
      </c>
    </row>
    <row r="2" ht="12.75">
      <c r="D2" s="6" t="s">
        <v>54</v>
      </c>
    </row>
    <row r="3" ht="12.75">
      <c r="D3" s="6" t="s">
        <v>55</v>
      </c>
    </row>
    <row r="5" ht="12.75">
      <c r="D5" s="1" t="s">
        <v>56</v>
      </c>
    </row>
    <row r="7" spans="1:4" ht="15.75">
      <c r="A7" s="16"/>
      <c r="B7" s="107" t="s">
        <v>6</v>
      </c>
      <c r="C7" s="107"/>
      <c r="D7" s="107"/>
    </row>
    <row r="8" spans="1:4" ht="15.75">
      <c r="A8" s="12"/>
      <c r="B8" s="107" t="s">
        <v>104</v>
      </c>
      <c r="C8" s="107"/>
      <c r="D8" s="107"/>
    </row>
    <row r="9" spans="1:4" ht="15.75">
      <c r="A9" s="18"/>
      <c r="B9" s="17"/>
      <c r="C9" s="7"/>
      <c r="D9" s="7"/>
    </row>
    <row r="10" spans="1:3" ht="15">
      <c r="A10" s="2"/>
      <c r="B10" s="17"/>
      <c r="C10" s="17"/>
    </row>
    <row r="11" ht="12.75">
      <c r="A11" s="3"/>
    </row>
    <row r="13" ht="12.75">
      <c r="A13" t="s">
        <v>84</v>
      </c>
    </row>
    <row r="14" ht="13.5" thickBot="1"/>
    <row r="15" spans="1:4" ht="12.75" customHeight="1">
      <c r="A15" s="103" t="s">
        <v>105</v>
      </c>
      <c r="B15" s="105" t="s">
        <v>57</v>
      </c>
      <c r="C15" s="5" t="s">
        <v>58</v>
      </c>
      <c r="D15" s="4" t="s">
        <v>8</v>
      </c>
    </row>
    <row r="16" spans="1:4" ht="12.75" customHeight="1" thickBot="1">
      <c r="A16" s="104"/>
      <c r="B16" s="106"/>
      <c r="C16" s="67" t="s">
        <v>80</v>
      </c>
      <c r="D16" s="68" t="s">
        <v>81</v>
      </c>
    </row>
    <row r="17" spans="1:4" ht="12.75">
      <c r="A17" s="74"/>
      <c r="B17" s="71"/>
      <c r="C17" s="76"/>
      <c r="D17" s="76"/>
    </row>
    <row r="18" spans="1:4" ht="12.75">
      <c r="A18" s="73">
        <v>1</v>
      </c>
      <c r="B18" s="10" t="s">
        <v>59</v>
      </c>
      <c r="C18" s="69">
        <v>457076</v>
      </c>
      <c r="D18" s="69">
        <v>352252</v>
      </c>
    </row>
    <row r="19" spans="1:4" ht="12.75">
      <c r="A19" s="73">
        <v>2</v>
      </c>
      <c r="B19" s="10" t="s">
        <v>60</v>
      </c>
      <c r="C19" s="69">
        <v>-126697</v>
      </c>
      <c r="D19" s="69">
        <v>-82298</v>
      </c>
    </row>
    <row r="20" spans="1:4" ht="25.5">
      <c r="A20" s="73">
        <v>3</v>
      </c>
      <c r="B20" s="10" t="s">
        <v>61</v>
      </c>
      <c r="C20" s="11">
        <v>330378</v>
      </c>
      <c r="D20" s="11">
        <v>269954</v>
      </c>
    </row>
    <row r="21" spans="1:4" ht="25.5">
      <c r="A21" s="73">
        <v>4</v>
      </c>
      <c r="B21" s="9" t="s">
        <v>62</v>
      </c>
      <c r="C21" s="8">
        <v>-724</v>
      </c>
      <c r="D21" s="8">
        <v>9234</v>
      </c>
    </row>
    <row r="22" spans="1:4" ht="12.75">
      <c r="A22" s="73">
        <v>5</v>
      </c>
      <c r="B22" s="72" t="s">
        <v>63</v>
      </c>
      <c r="C22" s="11">
        <v>329654</v>
      </c>
      <c r="D22" s="11">
        <v>279188</v>
      </c>
    </row>
    <row r="23" spans="1:4" ht="28.5" customHeight="1">
      <c r="A23" s="73">
        <v>6</v>
      </c>
      <c r="B23" s="9" t="s">
        <v>64</v>
      </c>
      <c r="C23" s="69">
        <v>90353</v>
      </c>
      <c r="D23" s="69">
        <v>69182</v>
      </c>
    </row>
    <row r="24" spans="1:4" ht="13.5" thickBot="1">
      <c r="A24" s="73">
        <v>7</v>
      </c>
      <c r="B24" s="93" t="s">
        <v>65</v>
      </c>
      <c r="C24" s="69">
        <v>159578</v>
      </c>
      <c r="D24" s="69">
        <v>134122</v>
      </c>
    </row>
    <row r="25" spans="1:4" ht="13.5" thickBot="1">
      <c r="A25" s="73">
        <v>8</v>
      </c>
      <c r="B25" s="93" t="s">
        <v>66</v>
      </c>
      <c r="C25" s="69">
        <v>-193</v>
      </c>
      <c r="D25" s="69">
        <v>-3294</v>
      </c>
    </row>
    <row r="26" spans="1:4" ht="25.5">
      <c r="A26" s="73">
        <v>9</v>
      </c>
      <c r="B26" s="70" t="s">
        <v>67</v>
      </c>
      <c r="C26" s="69">
        <v>-26398</v>
      </c>
      <c r="D26" s="69">
        <v>-32701</v>
      </c>
    </row>
    <row r="27" spans="1:4" ht="12.75">
      <c r="A27" s="73">
        <v>10</v>
      </c>
      <c r="B27" s="9" t="s">
        <v>68</v>
      </c>
      <c r="C27" s="69">
        <v>21147</v>
      </c>
      <c r="D27" s="69">
        <v>16647</v>
      </c>
    </row>
    <row r="28" spans="1:4" ht="12.75">
      <c r="A28" s="73">
        <v>11</v>
      </c>
      <c r="B28" s="10" t="s">
        <v>69</v>
      </c>
      <c r="C28" s="11">
        <f>SUM(C23:C27)</f>
        <v>244487</v>
      </c>
      <c r="D28" s="11">
        <f>SUM(D23:D27)</f>
        <v>183956</v>
      </c>
    </row>
    <row r="29" spans="1:4" ht="13.5" thickBot="1">
      <c r="A29" s="73">
        <v>12</v>
      </c>
      <c r="B29" s="79" t="s">
        <v>70</v>
      </c>
      <c r="C29" s="11">
        <f>C22+C28</f>
        <v>574141</v>
      </c>
      <c r="D29" s="11">
        <f>D22+D28</f>
        <v>463144</v>
      </c>
    </row>
    <row r="30" spans="1:4" ht="12.75">
      <c r="A30" s="73"/>
      <c r="B30" s="94" t="s">
        <v>71</v>
      </c>
      <c r="C30" s="11">
        <v>-431482</v>
      </c>
      <c r="D30" s="11">
        <v>-346679</v>
      </c>
    </row>
    <row r="31" spans="1:4" ht="12.75">
      <c r="A31" s="73">
        <v>13</v>
      </c>
      <c r="B31" s="10" t="s">
        <v>72</v>
      </c>
      <c r="C31" s="11">
        <v>142659</v>
      </c>
      <c r="D31" s="11">
        <v>116465</v>
      </c>
    </row>
    <row r="32" spans="1:4" ht="13.5" thickBot="1">
      <c r="A32" s="73"/>
      <c r="B32" s="95" t="s">
        <v>73</v>
      </c>
      <c r="C32" s="8">
        <v>-15620</v>
      </c>
      <c r="D32" s="8">
        <v>-14857</v>
      </c>
    </row>
    <row r="33" spans="1:4" ht="12.75">
      <c r="A33" s="73"/>
      <c r="B33" s="94" t="s">
        <v>74</v>
      </c>
      <c r="C33" s="8">
        <v>0</v>
      </c>
      <c r="D33" s="8">
        <v>-282</v>
      </c>
    </row>
    <row r="34" spans="1:4" ht="13.5" thickBot="1">
      <c r="A34" s="73"/>
      <c r="B34" s="96" t="s">
        <v>75</v>
      </c>
      <c r="C34" s="80">
        <f>C31+C32+C33</f>
        <v>127039</v>
      </c>
      <c r="D34" s="80">
        <f>D31+D32+D33</f>
        <v>101326</v>
      </c>
    </row>
    <row r="35" spans="1:4" ht="13.5" thickBot="1">
      <c r="A35" s="75"/>
      <c r="B35" s="95" t="s">
        <v>76</v>
      </c>
      <c r="C35" s="64">
        <f>C34/84049179*1000</f>
        <v>1.5114841276438882</v>
      </c>
      <c r="D35" s="81">
        <f>D34/32182352*1000</f>
        <v>3.1484957967024907</v>
      </c>
    </row>
    <row r="36" spans="1:4" ht="12.75">
      <c r="A36" s="83"/>
      <c r="B36" s="84"/>
      <c r="C36" s="85"/>
      <c r="D36" s="86"/>
    </row>
    <row r="37" spans="1:4" ht="12.75">
      <c r="A37" s="83"/>
      <c r="B37" s="84"/>
      <c r="C37" s="85"/>
      <c r="D37" s="86"/>
    </row>
    <row r="38" spans="2:4" ht="12.75">
      <c r="B38" t="s">
        <v>49</v>
      </c>
      <c r="D38" t="s">
        <v>50</v>
      </c>
    </row>
    <row r="40" spans="2:4" ht="12.75">
      <c r="B40" t="s">
        <v>77</v>
      </c>
      <c r="D40" t="s">
        <v>52</v>
      </c>
    </row>
    <row r="43" ht="12.75">
      <c r="B43" s="87" t="s">
        <v>79</v>
      </c>
    </row>
  </sheetData>
  <sheetProtection/>
  <mergeCells count="4">
    <mergeCell ref="A15:A16"/>
    <mergeCell ref="B15:B1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Нуриддинов Азамат Нуриддинович</cp:lastModifiedBy>
  <cp:lastPrinted>2012-11-14T04:45:38Z</cp:lastPrinted>
  <dcterms:created xsi:type="dcterms:W3CDTF">2008-07-24T13:39:08Z</dcterms:created>
  <dcterms:modified xsi:type="dcterms:W3CDTF">2014-08-19T10:56:51Z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