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август\"/>
    </mc:Choice>
  </mc:AlternateContent>
  <bookViews>
    <workbookView xWindow="0" yWindow="0" windowWidth="13950" windowHeight="9315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9" i="5" l="1"/>
  <c r="B19" i="5"/>
  <c r="C9" i="5" l="1"/>
  <c r="C11" i="5"/>
  <c r="C17" i="5"/>
  <c r="B9" i="5"/>
  <c r="B11" i="5"/>
  <c r="B17" i="5"/>
  <c r="D45" i="3"/>
  <c r="C45" i="3"/>
  <c r="B45" i="3"/>
  <c r="D38" i="3"/>
  <c r="C38" i="3"/>
  <c r="B38" i="3"/>
  <c r="D19" i="3"/>
  <c r="C19" i="3"/>
  <c r="B19" i="3"/>
  <c r="D16" i="3"/>
  <c r="C16" i="3"/>
  <c r="B16" i="3"/>
  <c r="D11" i="3"/>
  <c r="C11" i="3"/>
  <c r="B11" i="3"/>
  <c r="B21" i="5" l="1"/>
  <c r="B25" i="5" s="1"/>
  <c r="B28" i="5" s="1"/>
  <c r="B30" i="5" s="1"/>
  <c r="B31" i="5" s="1"/>
  <c r="B47" i="3"/>
  <c r="B20" i="3"/>
  <c r="B26" i="3" s="1"/>
  <c r="D20" i="3"/>
  <c r="D26" i="3" s="1"/>
  <c r="C20" i="3"/>
  <c r="C26" i="3" s="1"/>
  <c r="C21" i="5"/>
  <c r="C25" i="5" s="1"/>
  <c r="C28" i="5" s="1"/>
  <c r="C30" i="5" s="1"/>
  <c r="C31" i="5" s="1"/>
  <c r="C47" i="3"/>
  <c r="D47" i="3"/>
</calcChain>
</file>

<file path=xl/sharedStrings.xml><?xml version="1.0" encoding="utf-8"?>
<sst xmlns="http://schemas.openxmlformats.org/spreadsheetml/2006/main" count="75" uniqueCount="65">
  <si>
    <t>Дженбаева Э.Т.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</si>
  <si>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</si>
  <si>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</si>
  <si>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</si>
  <si>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</si>
  <si>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</si>
  <si>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</si>
  <si>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</si>
  <si>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</si>
  <si>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</si>
  <si>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</si>
  <si>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</si>
  <si>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</si>
  <si>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</si>
  <si>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</si>
  <si>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</si>
  <si>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</si>
  <si>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</si>
  <si>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</si>
  <si>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</si>
  <si>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</si>
  <si>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</si>
  <si>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</si>
  <si>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</si>
  <si>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</si>
  <si>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</si>
  <si>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</si>
  <si>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</si>
  <si>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</si>
  <si>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</si>
  <si>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</si>
  <si>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</si>
  <si>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</si>
  <si>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</si>
  <si>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</si>
  <si>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</si>
  <si>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</si>
  <si>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</si>
  <si>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</si>
  <si>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</si>
  <si>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</si>
  <si>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</si>
  <si>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</si>
  <si>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</si>
  <si>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</si>
  <si>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</si>
  <si>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</si>
  <si>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</si>
  <si>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</si>
  <si>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</si>
  <si>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</si>
  <si>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</si>
  <si>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</si>
  <si>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</si>
  <si>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</si>
  <si>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</si>
  <si>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</si>
  <si>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 xml:space="preserve">Банк Башкармасынын Төрагасы </t>
  </si>
  <si>
    <t>Илебаев Н.Э..</t>
  </si>
  <si>
    <t>Банк Башкармасынын Төрагасы</t>
  </si>
  <si>
    <t>Илебаев Н.Э.</t>
  </si>
  <si>
    <t xml:space="preserve">2018-жылдын 31-августка карата финансылык абал жөнүндө отчет  </t>
  </si>
  <si>
    <t>Август  2018 ж.</t>
  </si>
  <si>
    <t>Август  2017 ж.</t>
  </si>
  <si>
    <t>"Коммерциялык банк КЫРГЫЗСТАН " ААКтын 2018-жылдын 31- августка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</si>
</sst>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vertical="center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5" fontId="10" fillId="0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0" fillId="0" borderId="0" xfId="9" applyNumberFormat="1" applyFont="1" applyFill="1" applyBorder="1" applyAlignme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selection activeCell="B41" sqref="B41:D43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7" t="s">
        <v>55</v>
      </c>
      <c r="B1" s="87"/>
      <c r="C1" s="87"/>
    </row>
    <row r="2" spans="1:9" ht="14.25" customHeight="1" x14ac:dyDescent="0.25">
      <c r="A2" s="87" t="s">
        <v>61</v>
      </c>
      <c r="B2" s="87"/>
      <c r="C2" s="87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62</v>
      </c>
      <c r="C5" s="29" t="s">
        <v>63</v>
      </c>
      <c r="D5" s="29" t="s">
        <v>56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16">
        <v>1772213</v>
      </c>
      <c r="C8" s="16">
        <v>1900075</v>
      </c>
      <c r="D8" s="16">
        <v>1915472</v>
      </c>
      <c r="I8" s="12"/>
    </row>
    <row r="9" spans="1:9" x14ac:dyDescent="0.2">
      <c r="A9" s="3" t="s">
        <v>3</v>
      </c>
      <c r="B9" s="16">
        <v>551000</v>
      </c>
      <c r="C9" s="16">
        <v>792019</v>
      </c>
      <c r="D9" s="16">
        <v>681473</v>
      </c>
      <c r="I9" s="12"/>
    </row>
    <row r="10" spans="1:9" x14ac:dyDescent="0.2">
      <c r="A10" s="3" t="s">
        <v>4</v>
      </c>
      <c r="B10" s="16">
        <v>510016</v>
      </c>
      <c r="C10" s="16">
        <v>527652</v>
      </c>
      <c r="D10" s="16">
        <v>366085</v>
      </c>
      <c r="I10" s="12"/>
    </row>
    <row r="11" spans="1:9" ht="15" x14ac:dyDescent="0.25">
      <c r="A11" s="5" t="s">
        <v>5</v>
      </c>
      <c r="B11" s="13">
        <f>B8+B9+B10</f>
        <v>2833229</v>
      </c>
      <c r="C11" s="13">
        <f>C8+C9+C10</f>
        <v>3219746</v>
      </c>
      <c r="D11" s="13">
        <f>D8+D9+D10</f>
        <v>2963030</v>
      </c>
      <c r="I11" s="12"/>
    </row>
    <row r="12" spans="1:9" x14ac:dyDescent="0.2">
      <c r="A12" s="2" t="s">
        <v>23</v>
      </c>
      <c r="B12" s="15">
        <v>1448908</v>
      </c>
      <c r="C12" s="15">
        <v>1241642</v>
      </c>
      <c r="D12" s="15">
        <v>1092107</v>
      </c>
      <c r="I12" s="12"/>
    </row>
    <row r="13" spans="1:9" ht="32.25" customHeight="1" x14ac:dyDescent="0.2">
      <c r="A13" s="2" t="s">
        <v>22</v>
      </c>
      <c r="B13" s="16">
        <v>11558</v>
      </c>
      <c r="C13" s="16">
        <v>77527</v>
      </c>
      <c r="D13" s="16">
        <v>12151</v>
      </c>
      <c r="I13" s="12"/>
    </row>
    <row r="14" spans="1:9" ht="32.25" customHeight="1" x14ac:dyDescent="0.2">
      <c r="A14" s="2" t="s">
        <v>21</v>
      </c>
      <c r="B14" s="16">
        <v>321278</v>
      </c>
      <c r="C14" s="16">
        <v>220117</v>
      </c>
      <c r="D14" s="61">
        <v>281964</v>
      </c>
      <c r="I14" s="12"/>
    </row>
    <row r="15" spans="1:9" ht="14.25" customHeight="1" x14ac:dyDescent="0.2">
      <c r="A15" s="3" t="s">
        <v>24</v>
      </c>
      <c r="B15" s="32">
        <v>-1038</v>
      </c>
      <c r="C15" s="32">
        <v>-173</v>
      </c>
      <c r="D15" s="32">
        <v>-651</v>
      </c>
      <c r="I15" s="12"/>
    </row>
    <row r="16" spans="1:9" ht="15" customHeight="1" x14ac:dyDescent="0.25">
      <c r="A16" s="5" t="s">
        <v>25</v>
      </c>
      <c r="B16" s="13">
        <f>B14+B15</f>
        <v>320240</v>
      </c>
      <c r="C16" s="13">
        <f>C14+C15</f>
        <v>219944</v>
      </c>
      <c r="D16" s="13">
        <f>D14+D15</f>
        <v>281313</v>
      </c>
      <c r="I16" s="12"/>
    </row>
    <row r="17" spans="1:9" x14ac:dyDescent="0.2">
      <c r="A17" s="8" t="s">
        <v>26</v>
      </c>
      <c r="B17" s="16">
        <v>6833405</v>
      </c>
      <c r="C17" s="16">
        <v>7481764</v>
      </c>
      <c r="D17" s="16">
        <v>6563169</v>
      </c>
      <c r="I17" s="12"/>
    </row>
    <row r="18" spans="1:9" x14ac:dyDescent="0.2">
      <c r="A18" s="3" t="s">
        <v>24</v>
      </c>
      <c r="B18" s="32">
        <v>-541952</v>
      </c>
      <c r="C18" s="32">
        <v>-492404</v>
      </c>
      <c r="D18" s="32">
        <v>-525558</v>
      </c>
      <c r="I18" s="12"/>
    </row>
    <row r="19" spans="1:9" ht="15" x14ac:dyDescent="0.25">
      <c r="A19" s="9" t="s">
        <v>27</v>
      </c>
      <c r="B19" s="14">
        <f>B17+B18</f>
        <v>6291453</v>
      </c>
      <c r="C19" s="14">
        <f>C17+C18</f>
        <v>6989360</v>
      </c>
      <c r="D19" s="14">
        <f>D17+D18</f>
        <v>6037611</v>
      </c>
      <c r="I19" s="12"/>
    </row>
    <row r="20" spans="1:9" ht="15" x14ac:dyDescent="0.25">
      <c r="A20" s="9" t="s">
        <v>6</v>
      </c>
      <c r="B20" s="13">
        <f>B16+B19</f>
        <v>6611693</v>
      </c>
      <c r="C20" s="13">
        <f>C16+C19</f>
        <v>7209304</v>
      </c>
      <c r="D20" s="13">
        <f>D16+D19</f>
        <v>6318924</v>
      </c>
      <c r="I20" s="12"/>
    </row>
    <row r="21" spans="1:9" ht="57" x14ac:dyDescent="0.2">
      <c r="A21" s="2" t="s">
        <v>7</v>
      </c>
      <c r="B21" s="32">
        <v>0</v>
      </c>
      <c r="C21" s="32">
        <v>0</v>
      </c>
      <c r="D21" s="32">
        <v>1187</v>
      </c>
      <c r="I21" s="12"/>
    </row>
    <row r="22" spans="1:9" x14ac:dyDescent="0.2">
      <c r="A22" s="10" t="s">
        <v>8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9</v>
      </c>
      <c r="B23" s="16">
        <v>554898</v>
      </c>
      <c r="C23" s="16">
        <v>530038</v>
      </c>
      <c r="D23" s="16">
        <v>560536</v>
      </c>
      <c r="I23" s="12"/>
    </row>
    <row r="24" spans="1:9" ht="13.5" customHeight="1" x14ac:dyDescent="0.2">
      <c r="A24" s="3" t="s">
        <v>10</v>
      </c>
      <c r="B24" s="16">
        <v>536894</v>
      </c>
      <c r="C24" s="16">
        <v>567527</v>
      </c>
      <c r="D24" s="61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11</v>
      </c>
      <c r="B26" s="19">
        <f>B11+B12+B13+B20+B21+B22+B23+B24</f>
        <v>11997180</v>
      </c>
      <c r="C26" s="19">
        <f>C11+C12+C13+C20+C21+C22+C23+C24</f>
        <v>12845784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28</v>
      </c>
      <c r="B28" s="21"/>
      <c r="D28" s="25"/>
      <c r="I28" s="12"/>
    </row>
    <row r="29" spans="1:9" ht="18.75" x14ac:dyDescent="0.4">
      <c r="A29" s="2" t="s">
        <v>29</v>
      </c>
      <c r="B29" s="68"/>
      <c r="C29" s="16"/>
      <c r="D29" s="16"/>
      <c r="I29" s="12"/>
    </row>
    <row r="30" spans="1:9" ht="28.5" x14ac:dyDescent="0.2">
      <c r="A30" s="31" t="s">
        <v>30</v>
      </c>
      <c r="B30" s="16">
        <v>1192457</v>
      </c>
      <c r="C30" s="50">
        <v>694162</v>
      </c>
      <c r="D30" s="50">
        <v>736727</v>
      </c>
      <c r="I30" s="12"/>
    </row>
    <row r="31" spans="1:9" x14ac:dyDescent="0.2">
      <c r="A31" s="3" t="s">
        <v>12</v>
      </c>
      <c r="B31" s="79">
        <v>7626291</v>
      </c>
      <c r="C31" s="16">
        <v>9371107</v>
      </c>
      <c r="D31" s="16">
        <v>7845109</v>
      </c>
      <c r="I31" s="12"/>
    </row>
    <row r="32" spans="1:9" x14ac:dyDescent="0.2">
      <c r="A32" s="3" t="s">
        <v>13</v>
      </c>
      <c r="B32" s="16">
        <v>1331203</v>
      </c>
      <c r="C32" s="16">
        <v>1167963</v>
      </c>
      <c r="D32" s="16">
        <v>1185502</v>
      </c>
      <c r="I32" s="12"/>
    </row>
    <row r="33" spans="1:9" x14ac:dyDescent="0.2">
      <c r="A33" s="3" t="s">
        <v>14</v>
      </c>
      <c r="B33" s="16">
        <v>4101</v>
      </c>
      <c r="C33" s="16">
        <v>7150</v>
      </c>
      <c r="D33" s="16">
        <v>0</v>
      </c>
      <c r="I33" s="12"/>
    </row>
    <row r="34" spans="1:9" x14ac:dyDescent="0.2">
      <c r="A34" s="3" t="s">
        <v>15</v>
      </c>
      <c r="B34" s="16">
        <v>15766</v>
      </c>
      <c r="C34" s="16">
        <v>12416</v>
      </c>
      <c r="D34" s="16">
        <v>12416</v>
      </c>
      <c r="I34" s="12"/>
    </row>
    <row r="35" spans="1:9" ht="57" x14ac:dyDescent="0.2">
      <c r="A35" s="2" t="s">
        <v>7</v>
      </c>
      <c r="B35" s="16">
        <v>17772</v>
      </c>
      <c r="C35" s="16">
        <v>1658</v>
      </c>
      <c r="D35" s="16"/>
      <c r="I35" s="12"/>
    </row>
    <row r="36" spans="1:9" x14ac:dyDescent="0.2">
      <c r="A36" s="3" t="s">
        <v>16</v>
      </c>
      <c r="B36" s="16">
        <v>401740</v>
      </c>
      <c r="C36" s="16">
        <v>365636</v>
      </c>
      <c r="D36" s="61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17</v>
      </c>
      <c r="B38" s="22">
        <f>SUM(B30:B36)</f>
        <v>10589330</v>
      </c>
      <c r="C38" s="22">
        <f>SUM(C30:C36)</f>
        <v>11620092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1</v>
      </c>
      <c r="B40" s="69"/>
      <c r="C40" s="16"/>
      <c r="D40" s="16"/>
      <c r="I40" s="12"/>
    </row>
    <row r="41" spans="1:9" x14ac:dyDescent="0.2">
      <c r="A41" s="2" t="s">
        <v>31</v>
      </c>
      <c r="B41" s="16">
        <v>1126356</v>
      </c>
      <c r="C41" s="16">
        <v>1126356</v>
      </c>
      <c r="D41" s="16">
        <v>1126356</v>
      </c>
      <c r="I41" s="12"/>
    </row>
    <row r="42" spans="1:9" x14ac:dyDescent="0.2">
      <c r="A42" s="3" t="s">
        <v>18</v>
      </c>
      <c r="B42" s="16">
        <v>175302</v>
      </c>
      <c r="C42" s="16">
        <v>0</v>
      </c>
      <c r="D42" s="16"/>
      <c r="I42" s="12"/>
    </row>
    <row r="43" spans="1:9" x14ac:dyDescent="0.2">
      <c r="A43" s="3" t="s">
        <v>19</v>
      </c>
      <c r="B43" s="51">
        <v>106192</v>
      </c>
      <c r="C43" s="51">
        <v>99336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32</v>
      </c>
      <c r="B45" s="23">
        <f>SUM(B41:B43)</f>
        <v>1407850</v>
      </c>
      <c r="C45" s="23">
        <f>SUM(C41:C43)</f>
        <v>1225692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33</v>
      </c>
      <c r="B47" s="24">
        <f>B38+B45</f>
        <v>11997180</v>
      </c>
      <c r="C47" s="24">
        <f>C38+C45</f>
        <v>12845784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57</v>
      </c>
      <c r="C55" s="53" t="s">
        <v>58</v>
      </c>
    </row>
    <row r="56" spans="1:9" x14ac:dyDescent="0.2">
      <c r="C56" s="53"/>
    </row>
    <row r="57" spans="1:9" x14ac:dyDescent="0.2">
      <c r="C57" s="53"/>
    </row>
    <row r="58" spans="1:9" x14ac:dyDescent="0.2">
      <c r="A58" s="86" t="s">
        <v>35</v>
      </c>
      <c r="C58" s="5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5" zoomScaleNormal="100" workbookViewId="0">
      <selection activeCell="B27" sqref="B27:C2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6"/>
      <c r="B1" s="57"/>
      <c r="C1" s="57"/>
    </row>
    <row r="2" spans="1:10" x14ac:dyDescent="0.25">
      <c r="A2" s="58" t="s">
        <v>64</v>
      </c>
      <c r="B2" s="58"/>
      <c r="C2" s="58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62</v>
      </c>
      <c r="C5" s="27" t="s">
        <v>63</v>
      </c>
      <c r="E5" s="60"/>
      <c r="F5" s="60"/>
      <c r="G5" s="60"/>
      <c r="H5" s="60"/>
      <c r="I5" s="60"/>
      <c r="J5" s="60"/>
    </row>
    <row r="6" spans="1:10" ht="18.75" thickBot="1" x14ac:dyDescent="0.3">
      <c r="A6" s="33"/>
      <c r="B6" s="28" t="s">
        <v>34</v>
      </c>
      <c r="C6" s="28" t="s">
        <v>34</v>
      </c>
      <c r="E6" s="60"/>
      <c r="F6" s="60"/>
      <c r="G6" s="60"/>
      <c r="H6" s="60"/>
      <c r="I6" s="60"/>
      <c r="J6" s="60"/>
    </row>
    <row r="7" spans="1:10" x14ac:dyDescent="0.25">
      <c r="A7" s="3" t="s">
        <v>36</v>
      </c>
      <c r="B7" s="80">
        <v>793794</v>
      </c>
      <c r="C7" s="70">
        <v>866275</v>
      </c>
      <c r="G7" s="62"/>
      <c r="H7" s="60"/>
      <c r="I7" s="60"/>
      <c r="J7" s="60"/>
    </row>
    <row r="8" spans="1:10" x14ac:dyDescent="0.25">
      <c r="A8" s="3" t="s">
        <v>37</v>
      </c>
      <c r="B8" s="80">
        <v>-278494</v>
      </c>
      <c r="C8" s="70">
        <v>-310990</v>
      </c>
      <c r="G8" s="63"/>
      <c r="H8" s="60"/>
      <c r="I8" s="60"/>
      <c r="J8" s="60"/>
    </row>
    <row r="9" spans="1:10" ht="28.5" x14ac:dyDescent="0.25">
      <c r="A9" s="36" t="s">
        <v>54</v>
      </c>
      <c r="B9" s="71">
        <f>SUM(B7:B8)</f>
        <v>515300</v>
      </c>
      <c r="C9" s="71">
        <f>SUM(C7:C8)</f>
        <v>555285</v>
      </c>
      <c r="G9" s="64"/>
      <c r="H9" s="60"/>
      <c r="I9" s="60"/>
      <c r="J9" s="60"/>
    </row>
    <row r="10" spans="1:10" ht="28.5" x14ac:dyDescent="0.25">
      <c r="A10" s="36" t="s">
        <v>53</v>
      </c>
      <c r="B10" s="32">
        <v>-13797</v>
      </c>
      <c r="C10" s="85">
        <v>-98059</v>
      </c>
      <c r="G10" s="59"/>
      <c r="H10" s="60"/>
      <c r="I10" s="60"/>
      <c r="J10" s="60"/>
    </row>
    <row r="11" spans="1:10" x14ac:dyDescent="0.25">
      <c r="A11" s="47" t="s">
        <v>38</v>
      </c>
      <c r="B11" s="38">
        <f>B9+B10</f>
        <v>501503</v>
      </c>
      <c r="C11" s="38">
        <f>C9+C10</f>
        <v>457226</v>
      </c>
      <c r="G11" s="46"/>
      <c r="H11" s="60"/>
      <c r="I11" s="60"/>
      <c r="J11" s="60"/>
    </row>
    <row r="12" spans="1:10" x14ac:dyDescent="0.25">
      <c r="A12" s="39"/>
      <c r="B12" s="3"/>
      <c r="C12" s="40"/>
      <c r="G12" s="40"/>
      <c r="H12" s="60"/>
      <c r="I12" s="60"/>
      <c r="J12" s="60"/>
    </row>
    <row r="13" spans="1:10" x14ac:dyDescent="0.25">
      <c r="A13" s="3" t="s">
        <v>39</v>
      </c>
      <c r="B13" s="81">
        <v>253641</v>
      </c>
      <c r="C13" s="74">
        <v>221826</v>
      </c>
      <c r="G13" s="63"/>
      <c r="H13" s="60"/>
      <c r="I13" s="60"/>
      <c r="J13" s="60"/>
    </row>
    <row r="14" spans="1:10" x14ac:dyDescent="0.25">
      <c r="A14" s="3" t="s">
        <v>40</v>
      </c>
      <c r="B14" s="32">
        <v>-29694</v>
      </c>
      <c r="C14" s="70">
        <v>-29196</v>
      </c>
      <c r="G14" s="66"/>
      <c r="H14" s="60"/>
      <c r="I14" s="60"/>
      <c r="J14" s="60"/>
    </row>
    <row r="15" spans="1:10" x14ac:dyDescent="0.25">
      <c r="A15" s="3" t="s">
        <v>41</v>
      </c>
      <c r="B15" s="83">
        <v>118122</v>
      </c>
      <c r="C15" s="70">
        <v>105710</v>
      </c>
      <c r="G15" s="66"/>
      <c r="H15" s="60"/>
      <c r="I15" s="60"/>
      <c r="J15" s="60"/>
    </row>
    <row r="16" spans="1:10" x14ac:dyDescent="0.25">
      <c r="A16" s="41" t="s">
        <v>51</v>
      </c>
      <c r="B16" s="32">
        <v>4432</v>
      </c>
      <c r="C16" s="70">
        <v>-1811</v>
      </c>
      <c r="D16" s="35"/>
      <c r="G16" s="66"/>
      <c r="H16" s="60"/>
      <c r="I16" s="60"/>
      <c r="J16" s="60"/>
    </row>
    <row r="17" spans="1:10" ht="18.75" customHeight="1" x14ac:dyDescent="0.25">
      <c r="A17" s="37" t="s">
        <v>45</v>
      </c>
      <c r="B17" s="42">
        <f>SUM(B13:B16)</f>
        <v>346501</v>
      </c>
      <c r="C17" s="42">
        <f>SUM(C13:C16)</f>
        <v>296529</v>
      </c>
      <c r="G17" s="42"/>
      <c r="H17" s="60"/>
      <c r="I17" s="60"/>
      <c r="J17" s="60"/>
    </row>
    <row r="18" spans="1:10" x14ac:dyDescent="0.25">
      <c r="A18" s="37"/>
      <c r="B18" s="75"/>
      <c r="C18" s="72"/>
      <c r="G18" s="65"/>
      <c r="H18" s="60"/>
      <c r="I18" s="60"/>
      <c r="J18" s="60"/>
    </row>
    <row r="19" spans="1:10" x14ac:dyDescent="0.25">
      <c r="A19" s="3" t="s">
        <v>42</v>
      </c>
      <c r="B19" s="32">
        <f>B11+B17</f>
        <v>848004</v>
      </c>
      <c r="C19" s="72">
        <f>C11+C17</f>
        <v>753755</v>
      </c>
      <c r="G19" s="65"/>
      <c r="H19" s="60"/>
      <c r="I19" s="60"/>
      <c r="J19" s="60"/>
    </row>
    <row r="20" spans="1:10" ht="17.25" customHeight="1" x14ac:dyDescent="0.25">
      <c r="A20" s="43" t="s">
        <v>44</v>
      </c>
      <c r="B20" s="32">
        <v>-723392</v>
      </c>
      <c r="C20" s="72">
        <v>-616311</v>
      </c>
      <c r="G20" s="66"/>
      <c r="H20" s="60"/>
      <c r="I20" s="60"/>
      <c r="J20" s="60"/>
    </row>
    <row r="21" spans="1:10" ht="18.75" thickBot="1" x14ac:dyDescent="0.3">
      <c r="A21" s="44" t="s">
        <v>50</v>
      </c>
      <c r="B21" s="76">
        <f>B19+B20</f>
        <v>124612</v>
      </c>
      <c r="C21" s="76">
        <f t="shared" ref="C21" si="0">C19+C20</f>
        <v>137444</v>
      </c>
      <c r="G21" s="64"/>
      <c r="H21" s="60"/>
      <c r="I21" s="60"/>
      <c r="J21" s="60"/>
    </row>
    <row r="22" spans="1:10" ht="18.75" thickTop="1" x14ac:dyDescent="0.25">
      <c r="B22" s="59"/>
      <c r="C22" s="59"/>
      <c r="G22" s="59"/>
      <c r="H22" s="60"/>
      <c r="I22" s="60"/>
      <c r="J22" s="60"/>
    </row>
    <row r="23" spans="1:10" ht="28.5" x14ac:dyDescent="0.25">
      <c r="A23" s="36" t="s">
        <v>52</v>
      </c>
      <c r="B23" s="32">
        <v>-16779</v>
      </c>
      <c r="C23" s="84">
        <v>-33802</v>
      </c>
      <c r="G23" s="59"/>
      <c r="H23" s="60"/>
      <c r="I23" s="60"/>
      <c r="J23" s="60"/>
    </row>
    <row r="24" spans="1:10" x14ac:dyDescent="0.25">
      <c r="A24" s="3"/>
      <c r="B24" s="73"/>
      <c r="C24" s="77"/>
      <c r="G24" s="67"/>
      <c r="H24" s="60"/>
      <c r="I24" s="60"/>
      <c r="J24" s="60"/>
    </row>
    <row r="25" spans="1:10" ht="18.75" thickBot="1" x14ac:dyDescent="0.3">
      <c r="A25" s="44" t="s">
        <v>46</v>
      </c>
      <c r="B25" s="45">
        <f>B21+B23</f>
        <v>107833</v>
      </c>
      <c r="C25" s="45">
        <f t="shared" ref="C25" si="1">C21+C23</f>
        <v>103642</v>
      </c>
      <c r="G25" s="46"/>
      <c r="H25" s="60"/>
      <c r="I25" s="60"/>
      <c r="J25" s="60"/>
    </row>
    <row r="26" spans="1:10" ht="18.75" thickTop="1" x14ac:dyDescent="0.25">
      <c r="A26" s="47"/>
      <c r="B26" s="46"/>
      <c r="C26" s="72"/>
      <c r="G26" s="65"/>
      <c r="H26" s="60"/>
      <c r="I26" s="60"/>
      <c r="J26" s="60"/>
    </row>
    <row r="27" spans="1:10" x14ac:dyDescent="0.25">
      <c r="A27" s="3" t="s">
        <v>43</v>
      </c>
      <c r="B27" s="82">
        <v>-12751</v>
      </c>
      <c r="C27" s="52">
        <v>-15416</v>
      </c>
      <c r="G27" s="52"/>
      <c r="H27" s="60"/>
      <c r="I27" s="60"/>
      <c r="J27" s="60"/>
    </row>
    <row r="28" spans="1:10" ht="18.75" thickBot="1" x14ac:dyDescent="0.3">
      <c r="A28" s="47" t="s">
        <v>47</v>
      </c>
      <c r="B28" s="78">
        <f>B27+B25</f>
        <v>95082</v>
      </c>
      <c r="C28" s="78">
        <f t="shared" ref="C28" si="2">C27+C25</f>
        <v>88226</v>
      </c>
      <c r="G28" s="48"/>
      <c r="H28" s="60"/>
      <c r="I28" s="60"/>
      <c r="J28" s="60"/>
    </row>
    <row r="29" spans="1:10" ht="18.75" thickTop="1" x14ac:dyDescent="0.25">
      <c r="A29" s="47"/>
      <c r="B29" s="48"/>
      <c r="C29" s="46"/>
      <c r="G29" s="46"/>
      <c r="H29" s="60"/>
      <c r="I29" s="60"/>
      <c r="J29" s="60"/>
    </row>
    <row r="30" spans="1:10" ht="18.75" thickBot="1" x14ac:dyDescent="0.3">
      <c r="A30" s="47" t="s">
        <v>48</v>
      </c>
      <c r="B30" s="78">
        <f>B28</f>
        <v>95082</v>
      </c>
      <c r="C30" s="78">
        <f>C28</f>
        <v>88226</v>
      </c>
      <c r="G30" s="48"/>
      <c r="H30" s="60"/>
      <c r="I30" s="60"/>
      <c r="J30" s="60"/>
    </row>
    <row r="31" spans="1:10" ht="18.75" thickTop="1" x14ac:dyDescent="0.25">
      <c r="A31" s="47" t="s">
        <v>49</v>
      </c>
      <c r="B31" s="49">
        <f>B30/225271201*1000</f>
        <v>0.42207792020427859</v>
      </c>
      <c r="C31" s="49">
        <f>C30/225271201*1000</f>
        <v>0.39164349285819272</v>
      </c>
      <c r="G31" s="49"/>
      <c r="H31" s="60"/>
      <c r="I31" s="60"/>
      <c r="J31" s="60"/>
    </row>
    <row r="32" spans="1:10" x14ac:dyDescent="0.25">
      <c r="A32" s="3"/>
      <c r="B32" s="4"/>
      <c r="C32" s="33"/>
      <c r="E32" s="60"/>
      <c r="F32" s="60"/>
      <c r="G32" s="60"/>
      <c r="H32" s="60"/>
      <c r="I32" s="60"/>
      <c r="J32" s="60"/>
    </row>
    <row r="33" spans="1:10" x14ac:dyDescent="0.25">
      <c r="A33" s="3" t="s">
        <v>59</v>
      </c>
      <c r="B33" s="3"/>
      <c r="C33" s="53" t="s">
        <v>60</v>
      </c>
      <c r="E33" s="60"/>
      <c r="F33" s="60"/>
      <c r="G33" s="60"/>
      <c r="H33" s="60"/>
      <c r="I33" s="60"/>
      <c r="J33" s="60"/>
    </row>
    <row r="34" spans="1:10" x14ac:dyDescent="0.25">
      <c r="A34" s="3"/>
      <c r="B34" s="3"/>
      <c r="C34" s="53"/>
      <c r="E34" s="60"/>
      <c r="F34" s="60"/>
      <c r="G34" s="60"/>
      <c r="H34" s="60"/>
      <c r="I34" s="60"/>
      <c r="J34" s="60"/>
    </row>
    <row r="35" spans="1:10" x14ac:dyDescent="0.25">
      <c r="A35" s="3"/>
      <c r="B35" s="3"/>
      <c r="C35" s="53"/>
    </row>
    <row r="36" spans="1:10" x14ac:dyDescent="0.25">
      <c r="A36" s="86" t="s">
        <v>35</v>
      </c>
      <c r="B36" s="3"/>
      <c r="C36" s="53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2018-09-18T03:22:43Z</dcterms:modified>
</cp:coreProperties>
</file>