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Файлы для сайта\"/>
    </mc:Choice>
  </mc:AlternateContent>
  <bookViews>
    <workbookView xWindow="0" yWindow="0" windowWidth="24000" windowHeight="9135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/>
</workbook>
</file>

<file path=xl/calcChain.xml><?xml version="1.0" encoding="utf-8"?>
<calcChain xmlns="http://schemas.openxmlformats.org/spreadsheetml/2006/main">
  <c r="C22" i="3" l="1"/>
  <c r="C18" i="3"/>
  <c r="C23" i="3" s="1"/>
  <c r="C13" i="3"/>
  <c r="C29" i="3" s="1"/>
  <c r="C12" i="3"/>
  <c r="D22" i="3"/>
  <c r="B22" i="3"/>
  <c r="D19" i="3"/>
  <c r="D12" i="3"/>
  <c r="D13" i="3" s="1"/>
  <c r="D18" i="3"/>
  <c r="D42" i="3"/>
  <c r="D49" i="3"/>
  <c r="D23" i="3" l="1"/>
  <c r="D51" i="3"/>
  <c r="D29" i="3"/>
  <c r="B12" i="3" l="1"/>
  <c r="B13" i="3" s="1"/>
  <c r="C18" i="5"/>
  <c r="B18" i="5"/>
  <c r="C9" i="5"/>
  <c r="C11" i="5" s="1"/>
  <c r="B9" i="5"/>
  <c r="B11" i="5" s="1"/>
  <c r="C49" i="3"/>
  <c r="B49" i="3"/>
  <c r="C42" i="3"/>
  <c r="B42" i="3"/>
  <c r="B18" i="3"/>
  <c r="B22" i="5"/>
  <c r="B26" i="5"/>
  <c r="B29" i="5" s="1"/>
  <c r="B31" i="5" s="1"/>
  <c r="B32" i="5" s="1"/>
  <c r="C22" i="5"/>
  <c r="C26" i="5"/>
  <c r="C29" i="5" s="1"/>
  <c r="C31" i="5" s="1"/>
  <c r="C32" i="5" s="1"/>
  <c r="B23" i="3" l="1"/>
  <c r="B29" i="3" s="1"/>
  <c r="C51" i="3"/>
  <c r="B51" i="3"/>
</calcChain>
</file>

<file path=xl/sharedStrings.xml><?xml version="1.0" encoding="utf-8"?>
<sst xmlns="http://schemas.openxmlformats.org/spreadsheetml/2006/main" count="82" uniqueCount="69">
  <si>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</si>
  <si>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</si>
  <si>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</si>
  <si>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</si>
  <si>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</si>
  <si>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</si>
  <si>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</si>
  <si>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</si>
  <si>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</si>
  <si>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</si>
  <si>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</si>
  <si>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</si>
  <si>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</si>
  <si>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</si>
  <si>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</si>
  <si>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</si>
  <si>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</si>
  <si>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</si>
  <si>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</si>
  <si>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</si>
  <si>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</si>
  <si>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</si>
  <si>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</si>
  <si>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</si>
  <si>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</si>
  <si>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</si>
  <si>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</si>
  <si>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</si>
  <si>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</si>
  <si>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</si>
  <si>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</si>
  <si>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</si>
  <si>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</si>
  <si>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</si>
  <si>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</si>
  <si>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</si>
  <si>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</si>
  <si>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</si>
  <si>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</si>
  <si>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</si>
  <si>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</si>
  <si>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</si>
  <si>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</si>
  <si>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</si>
  <si>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</si>
  <si>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</si>
  <si>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</si>
  <si>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</si>
  <si>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</si>
  <si>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</si>
  <si>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</si>
  <si>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</si>
  <si>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</si>
  <si>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</si>
  <si>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</si>
  <si>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</si>
  <si>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</si>
  <si>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</si>
  <si>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</si>
  <si>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</si>
  <si>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</si>
  <si>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 xml:space="preserve">Башкы бухгалтер </t>
  </si>
  <si>
    <t>Дженбаева Э.Т.</t>
  </si>
  <si>
    <t xml:space="preserve">2020-жылдын 31-январьга карата финансылык абал жөнүндө отчет  </t>
  </si>
  <si>
    <t>Январь  2020 ж.</t>
  </si>
  <si>
    <t>Январь 2019 ж.</t>
  </si>
  <si>
    <t>"Коммерциялык банк КЫРГЫЗСТАН " ААКтын 2020-жылдын 31-январьга карата  жалпы киреше отчету</t>
  </si>
  <si>
    <t>Декабрь 2019 ж.</t>
  </si>
  <si>
    <t>Кредиттер боюнча дисконт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</si>
</sst>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6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6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6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6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9" applyNumberFormat="1" applyFont="1" applyFill="1" applyBorder="1" applyAlignment="1">
      <alignment vertical="center"/>
    </xf>
    <xf numFmtId="166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6" fontId="8" fillId="0" borderId="0" xfId="0" applyNumberFormat="1" applyFont="1" applyFill="1" applyBorder="1" applyAlignment="1">
      <alignment vertical="center"/>
    </xf>
    <xf numFmtId="168" fontId="11" fillId="0" borderId="0" xfId="9" applyNumberFormat="1" applyFont="1" applyFill="1" applyBorder="1" applyAlignment="1"/>
    <xf numFmtId="166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6" fontId="10" fillId="0" borderId="0" xfId="8" applyNumberFormat="1" applyFont="1" applyFill="1" applyBorder="1" applyAlignment="1">
      <alignment horizontal="center"/>
    </xf>
    <xf numFmtId="166" fontId="10" fillId="0" borderId="0" xfId="8" applyNumberFormat="1" applyFont="1" applyFill="1" applyBorder="1" applyAlignment="1"/>
    <xf numFmtId="166" fontId="13" fillId="0" borderId="0" xfId="8" applyNumberFormat="1" applyFont="1" applyFill="1" applyBorder="1" applyAlignment="1">
      <alignment vertical="center"/>
    </xf>
    <xf numFmtId="166" fontId="10" fillId="0" borderId="0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/>
    <xf numFmtId="166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6" fontId="13" fillId="0" borderId="0" xfId="8" applyNumberFormat="1" applyFont="1" applyFill="1" applyAlignment="1">
      <alignment vertical="center"/>
    </xf>
    <xf numFmtId="166" fontId="10" fillId="0" borderId="0" xfId="8" applyNumberFormat="1" applyFont="1" applyFill="1" applyAlignment="1">
      <alignment vertical="center"/>
    </xf>
    <xf numFmtId="166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Alignment="1">
      <alignment vertical="center" wrapText="1"/>
    </xf>
    <xf numFmtId="166" fontId="8" fillId="0" borderId="3" xfId="0" applyNumberFormat="1" applyFont="1" applyFill="1" applyBorder="1" applyAlignment="1">
      <alignment vertical="center"/>
    </xf>
    <xf numFmtId="166" fontId="10" fillId="2" borderId="0" xfId="8" applyNumberFormat="1" applyFont="1" applyFill="1" applyAlignment="1">
      <alignment horizontal="right"/>
    </xf>
    <xf numFmtId="166" fontId="12" fillId="2" borderId="0" xfId="8" applyNumberFormat="1" applyFont="1" applyFill="1" applyAlignment="1">
      <alignment horizontal="right"/>
    </xf>
    <xf numFmtId="166" fontId="10" fillId="2" borderId="0" xfId="9" applyNumberFormat="1" applyFont="1" applyFill="1" applyBorder="1" applyAlignment="1"/>
    <xf numFmtId="166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6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6" fontId="10" fillId="2" borderId="0" xfId="8" applyNumberFormat="1" applyFont="1" applyFill="1" applyAlignment="1">
      <alignment horizontal="right" vertical="center"/>
    </xf>
    <xf numFmtId="166" fontId="12" fillId="2" borderId="0" xfId="8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3" fontId="13" fillId="2" borderId="0" xfId="8" applyNumberFormat="1" applyFont="1" applyFill="1" applyAlignment="1">
      <alignment horizontal="right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25" zoomScaleNormal="100" workbookViewId="0">
      <selection activeCell="B45" sqref="B45:D47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6" t="s">
        <v>55</v>
      </c>
      <c r="B1" s="86"/>
      <c r="C1" s="86"/>
    </row>
    <row r="2" spans="1:9" ht="14.25" customHeight="1" x14ac:dyDescent="0.25">
      <c r="A2" s="86" t="s">
        <v>63</v>
      </c>
      <c r="B2" s="86"/>
      <c r="C2" s="86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64</v>
      </c>
      <c r="C5" s="29" t="s">
        <v>65</v>
      </c>
      <c r="D5" s="29" t="s">
        <v>67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60">
        <v>2119399</v>
      </c>
      <c r="C8" s="60">
        <v>1727960</v>
      </c>
      <c r="D8" s="60">
        <v>2393222</v>
      </c>
      <c r="I8" s="12"/>
    </row>
    <row r="9" spans="1:9" x14ac:dyDescent="0.2">
      <c r="A9" s="3" t="s">
        <v>3</v>
      </c>
      <c r="B9" s="60">
        <v>914776</v>
      </c>
      <c r="C9" s="60">
        <v>776884</v>
      </c>
      <c r="D9" s="60">
        <v>630835</v>
      </c>
      <c r="I9" s="12"/>
    </row>
    <row r="10" spans="1:9" x14ac:dyDescent="0.2">
      <c r="A10" s="3" t="s">
        <v>4</v>
      </c>
      <c r="B10" s="60">
        <v>429236</v>
      </c>
      <c r="C10" s="60">
        <v>399963</v>
      </c>
      <c r="D10" s="60">
        <v>148079</v>
      </c>
      <c r="I10" s="12"/>
    </row>
    <row r="11" spans="1:9" x14ac:dyDescent="0.2">
      <c r="A11" s="3" t="s">
        <v>57</v>
      </c>
      <c r="B11" s="77">
        <v>-4874</v>
      </c>
      <c r="C11" s="77">
        <v>-4752</v>
      </c>
      <c r="D11" s="77">
        <v>-4912</v>
      </c>
      <c r="I11" s="12"/>
    </row>
    <row r="12" spans="1:9" ht="15" x14ac:dyDescent="0.25">
      <c r="A12" s="3" t="s">
        <v>58</v>
      </c>
      <c r="B12" s="79">
        <f>SUM(B10:B11)</f>
        <v>424362</v>
      </c>
      <c r="C12" s="79">
        <f>SUM(C10:C11)</f>
        <v>395211</v>
      </c>
      <c r="D12" s="79">
        <f>SUM(D10:D11)</f>
        <v>143167</v>
      </c>
      <c r="G12" s="60"/>
      <c r="H12" s="60"/>
      <c r="I12" s="60"/>
    </row>
    <row r="13" spans="1:9" ht="15" x14ac:dyDescent="0.25">
      <c r="A13" s="5" t="s">
        <v>5</v>
      </c>
      <c r="B13" s="13">
        <f>B8+B9+B12</f>
        <v>3458537</v>
      </c>
      <c r="C13" s="87">
        <f>C8+C9+C12</f>
        <v>2900055</v>
      </c>
      <c r="D13" s="13">
        <f>D8+D9+D12</f>
        <v>3167224</v>
      </c>
      <c r="G13" s="32"/>
      <c r="H13" s="77"/>
      <c r="I13" s="32"/>
    </row>
    <row r="14" spans="1:9" x14ac:dyDescent="0.2">
      <c r="A14" s="2" t="s">
        <v>23</v>
      </c>
      <c r="B14" s="80">
        <v>1192064</v>
      </c>
      <c r="C14" s="80">
        <v>1622609</v>
      </c>
      <c r="D14" s="80">
        <v>1326269</v>
      </c>
      <c r="G14" s="32"/>
      <c r="H14" s="77"/>
      <c r="I14" s="32"/>
    </row>
    <row r="15" spans="1:9" ht="32.25" customHeight="1" x14ac:dyDescent="0.2">
      <c r="A15" s="2" t="s">
        <v>22</v>
      </c>
      <c r="B15" s="60">
        <v>53401</v>
      </c>
      <c r="C15" s="60">
        <v>26933</v>
      </c>
      <c r="D15" s="60">
        <v>55372</v>
      </c>
      <c r="I15" s="12"/>
    </row>
    <row r="16" spans="1:9" ht="32.25" customHeight="1" x14ac:dyDescent="0.2">
      <c r="A16" s="2" t="s">
        <v>21</v>
      </c>
      <c r="B16" s="60">
        <v>354790</v>
      </c>
      <c r="C16" s="60">
        <v>242657</v>
      </c>
      <c r="D16" s="60">
        <v>365912</v>
      </c>
      <c r="I16" s="12"/>
    </row>
    <row r="17" spans="1:9" ht="14.25" customHeight="1" x14ac:dyDescent="0.2">
      <c r="A17" s="3" t="s">
        <v>24</v>
      </c>
      <c r="B17" s="32">
        <v>0</v>
      </c>
      <c r="C17" s="77">
        <v>0</v>
      </c>
      <c r="D17" s="77">
        <v>0</v>
      </c>
      <c r="I17" s="12"/>
    </row>
    <row r="18" spans="1:9" ht="15" customHeight="1" x14ac:dyDescent="0.25">
      <c r="A18" s="5" t="s">
        <v>25</v>
      </c>
      <c r="B18" s="13">
        <f>B16+B17</f>
        <v>354790</v>
      </c>
      <c r="C18" s="87">
        <f>C16+C17</f>
        <v>242657</v>
      </c>
      <c r="D18" s="13">
        <f>D16+D17</f>
        <v>365912</v>
      </c>
      <c r="I18" s="12"/>
    </row>
    <row r="19" spans="1:9" x14ac:dyDescent="0.2">
      <c r="A19" s="8" t="s">
        <v>26</v>
      </c>
      <c r="B19" s="60">
        <v>7058566</v>
      </c>
      <c r="C19" s="60">
        <v>6479396</v>
      </c>
      <c r="D19" s="60">
        <f>7126759</f>
        <v>7126759</v>
      </c>
      <c r="I19" s="12"/>
    </row>
    <row r="20" spans="1:9" x14ac:dyDescent="0.2">
      <c r="A20" s="3" t="s">
        <v>24</v>
      </c>
      <c r="B20" s="32">
        <v>-356557</v>
      </c>
      <c r="C20" s="77">
        <v>-410249</v>
      </c>
      <c r="D20" s="32">
        <v>-345682</v>
      </c>
      <c r="I20" s="12"/>
    </row>
    <row r="21" spans="1:9" x14ac:dyDescent="0.2">
      <c r="A21" s="3" t="s">
        <v>68</v>
      </c>
      <c r="B21" s="32">
        <v>-3331</v>
      </c>
      <c r="C21" s="77">
        <v>0</v>
      </c>
      <c r="D21" s="32">
        <v>-3413</v>
      </c>
      <c r="I21" s="12"/>
    </row>
    <row r="22" spans="1:9" ht="15" x14ac:dyDescent="0.25">
      <c r="A22" s="9" t="s">
        <v>27</v>
      </c>
      <c r="B22" s="14">
        <f>B19+B20+B21</f>
        <v>6698678</v>
      </c>
      <c r="C22" s="14">
        <f>C19+C20</f>
        <v>6069147</v>
      </c>
      <c r="D22" s="14">
        <f>D19+D20+D21</f>
        <v>6777664</v>
      </c>
      <c r="I22" s="12"/>
    </row>
    <row r="23" spans="1:9" ht="15" x14ac:dyDescent="0.25">
      <c r="A23" s="9" t="s">
        <v>6</v>
      </c>
      <c r="B23" s="13">
        <f>B18+B22</f>
        <v>7053468</v>
      </c>
      <c r="C23" s="13">
        <f>C18+C22</f>
        <v>6311804</v>
      </c>
      <c r="D23" s="13">
        <f>D18+D22</f>
        <v>7143576</v>
      </c>
      <c r="I23" s="12"/>
    </row>
    <row r="24" spans="1:9" ht="57" x14ac:dyDescent="0.2">
      <c r="A24" s="2" t="s">
        <v>7</v>
      </c>
      <c r="B24" s="77"/>
      <c r="C24" s="77">
        <v>2950</v>
      </c>
      <c r="D24" s="77"/>
      <c r="I24" s="12"/>
    </row>
    <row r="25" spans="1:9" x14ac:dyDescent="0.2">
      <c r="A25" s="10" t="s">
        <v>8</v>
      </c>
      <c r="B25" s="32">
        <v>0</v>
      </c>
      <c r="C25" s="77">
        <v>0</v>
      </c>
      <c r="D25" s="32">
        <v>0</v>
      </c>
      <c r="I25" s="12"/>
    </row>
    <row r="26" spans="1:9" x14ac:dyDescent="0.2">
      <c r="A26" s="3" t="s">
        <v>9</v>
      </c>
      <c r="B26" s="60">
        <v>555885</v>
      </c>
      <c r="C26" s="60">
        <v>556857</v>
      </c>
      <c r="D26" s="60">
        <v>563195</v>
      </c>
      <c r="I26" s="12"/>
    </row>
    <row r="27" spans="1:9" ht="13.5" customHeight="1" x14ac:dyDescent="0.2">
      <c r="A27" s="3" t="s">
        <v>10</v>
      </c>
      <c r="B27" s="60">
        <v>414952</v>
      </c>
      <c r="C27" s="60">
        <v>300617</v>
      </c>
      <c r="D27" s="60">
        <v>419025</v>
      </c>
      <c r="I27" s="12"/>
    </row>
    <row r="28" spans="1:9" ht="13.5" customHeight="1" x14ac:dyDescent="0.2">
      <c r="A28" s="2"/>
      <c r="B28" s="15"/>
      <c r="D28" s="25"/>
      <c r="I28" s="12"/>
    </row>
    <row r="29" spans="1:9" ht="15.75" thickBot="1" x14ac:dyDescent="0.3">
      <c r="A29" s="5" t="s">
        <v>11</v>
      </c>
      <c r="B29" s="19">
        <f>B13+B14+B15+B23+B24+B25+B26+B27</f>
        <v>12728307</v>
      </c>
      <c r="C29" s="19">
        <f>C13+C14+C15+C23+C24+C25+C26+C27</f>
        <v>11721825</v>
      </c>
      <c r="D29" s="19">
        <f>D13+D14+D15+D23+D24+D25+D26+D27</f>
        <v>12674661</v>
      </c>
      <c r="I29" s="12"/>
    </row>
    <row r="30" spans="1:9" ht="15.75" thickTop="1" x14ac:dyDescent="0.25">
      <c r="A30" s="5"/>
      <c r="B30" s="20"/>
      <c r="D30" s="25"/>
      <c r="I30" s="12"/>
    </row>
    <row r="31" spans="1:9" ht="15" x14ac:dyDescent="0.25">
      <c r="A31" s="5" t="s">
        <v>28</v>
      </c>
      <c r="B31" s="21"/>
      <c r="D31" s="25"/>
      <c r="I31" s="12"/>
    </row>
    <row r="32" spans="1:9" ht="18.75" x14ac:dyDescent="0.4">
      <c r="A32" s="2" t="s">
        <v>29</v>
      </c>
      <c r="B32" s="67"/>
      <c r="C32" s="16"/>
      <c r="D32" s="16"/>
      <c r="I32" s="12"/>
    </row>
    <row r="33" spans="1:9" ht="28.5" x14ac:dyDescent="0.2">
      <c r="A33" s="31" t="s">
        <v>30</v>
      </c>
      <c r="B33" s="60">
        <v>786548</v>
      </c>
      <c r="C33" s="60">
        <v>722786</v>
      </c>
      <c r="D33" s="60">
        <v>884704</v>
      </c>
      <c r="I33" s="12"/>
    </row>
    <row r="34" spans="1:9" x14ac:dyDescent="0.2">
      <c r="A34" s="3" t="s">
        <v>12</v>
      </c>
      <c r="B34" s="81">
        <v>8483131</v>
      </c>
      <c r="C34" s="81">
        <v>7732540</v>
      </c>
      <c r="D34" s="81">
        <v>8276087</v>
      </c>
      <c r="I34" s="12"/>
    </row>
    <row r="35" spans="1:9" x14ac:dyDescent="0.2">
      <c r="A35" s="3" t="s">
        <v>13</v>
      </c>
      <c r="B35" s="60">
        <v>1342362</v>
      </c>
      <c r="C35" s="60">
        <v>1436600</v>
      </c>
      <c r="D35" s="60">
        <v>1341147</v>
      </c>
      <c r="I35" s="12"/>
    </row>
    <row r="36" spans="1:9" x14ac:dyDescent="0.2">
      <c r="A36" s="3" t="s">
        <v>14</v>
      </c>
      <c r="B36" s="60">
        <v>1476</v>
      </c>
      <c r="C36" s="60">
        <v>1901</v>
      </c>
      <c r="D36" s="60">
        <v>443</v>
      </c>
      <c r="I36" s="12"/>
    </row>
    <row r="37" spans="1:9" x14ac:dyDescent="0.2">
      <c r="A37" s="3" t="s">
        <v>15</v>
      </c>
      <c r="B37" s="60">
        <v>14455</v>
      </c>
      <c r="C37" s="60">
        <v>15555</v>
      </c>
      <c r="D37" s="60">
        <v>14455</v>
      </c>
      <c r="I37" s="12"/>
    </row>
    <row r="38" spans="1:9" ht="57" x14ac:dyDescent="0.2">
      <c r="A38" s="2" t="s">
        <v>7</v>
      </c>
      <c r="B38" s="82">
        <v>21158</v>
      </c>
      <c r="C38" s="85">
        <v>0</v>
      </c>
      <c r="D38" s="82">
        <v>10296</v>
      </c>
      <c r="I38" s="12"/>
    </row>
    <row r="39" spans="1:9" x14ac:dyDescent="0.2">
      <c r="A39" s="2" t="s">
        <v>59</v>
      </c>
      <c r="B39" s="82">
        <v>0</v>
      </c>
      <c r="C39" s="85">
        <v>0</v>
      </c>
      <c r="D39" s="82">
        <v>0</v>
      </c>
      <c r="I39" s="12"/>
    </row>
    <row r="40" spans="1:9" x14ac:dyDescent="0.2">
      <c r="A40" s="3" t="s">
        <v>16</v>
      </c>
      <c r="B40" s="60">
        <v>311888</v>
      </c>
      <c r="C40" s="60">
        <v>292234</v>
      </c>
      <c r="D40" s="60">
        <v>387750.06434547395</v>
      </c>
      <c r="I40" s="12"/>
    </row>
    <row r="41" spans="1:9" x14ac:dyDescent="0.2">
      <c r="A41" s="6"/>
      <c r="B41" s="15"/>
      <c r="D41" s="15"/>
      <c r="I41" s="12"/>
    </row>
    <row r="42" spans="1:9" ht="15" x14ac:dyDescent="0.25">
      <c r="A42" s="5" t="s">
        <v>17</v>
      </c>
      <c r="B42" s="22">
        <f>SUM(B33:B40)</f>
        <v>10961018</v>
      </c>
      <c r="C42" s="22">
        <f>SUM(C33:C40)</f>
        <v>10201616</v>
      </c>
      <c r="D42" s="22">
        <f>SUM(D33:D40)</f>
        <v>10914882.064345473</v>
      </c>
      <c r="I42" s="12"/>
    </row>
    <row r="43" spans="1:9" x14ac:dyDescent="0.2">
      <c r="A43" s="2"/>
      <c r="B43" s="21"/>
      <c r="D43" s="25"/>
      <c r="I43" s="12"/>
    </row>
    <row r="44" spans="1:9" ht="12.75" customHeight="1" x14ac:dyDescent="0.25">
      <c r="A44" s="2" t="s">
        <v>1</v>
      </c>
      <c r="B44" s="68"/>
      <c r="C44" s="16"/>
      <c r="D44" s="16"/>
      <c r="I44" s="12"/>
    </row>
    <row r="45" spans="1:9" x14ac:dyDescent="0.2">
      <c r="A45" s="2" t="s">
        <v>31</v>
      </c>
      <c r="B45" s="60">
        <v>1301658</v>
      </c>
      <c r="C45" s="60">
        <v>1301658</v>
      </c>
      <c r="D45" s="60">
        <v>1301658</v>
      </c>
      <c r="I45" s="12"/>
    </row>
    <row r="46" spans="1:9" x14ac:dyDescent="0.2">
      <c r="A46" s="3" t="s">
        <v>18</v>
      </c>
      <c r="B46" s="16"/>
      <c r="C46" s="16"/>
      <c r="D46" s="16"/>
      <c r="I46" s="12"/>
    </row>
    <row r="47" spans="1:9" x14ac:dyDescent="0.2">
      <c r="A47" s="3" t="s">
        <v>19</v>
      </c>
      <c r="B47" s="83">
        <v>465631</v>
      </c>
      <c r="C47" s="83">
        <v>218551</v>
      </c>
      <c r="D47" s="83">
        <v>458121</v>
      </c>
      <c r="I47" s="12"/>
    </row>
    <row r="48" spans="1:9" x14ac:dyDescent="0.2">
      <c r="A48" s="2"/>
      <c r="B48" s="17"/>
      <c r="D48" s="25"/>
      <c r="I48" s="12"/>
    </row>
    <row r="49" spans="1:9" ht="15" x14ac:dyDescent="0.25">
      <c r="A49" s="7" t="s">
        <v>32</v>
      </c>
      <c r="B49" s="23">
        <f>SUM(B45:B47)</f>
        <v>1767289</v>
      </c>
      <c r="C49" s="23">
        <f>SUM(C45:C47)</f>
        <v>1520209</v>
      </c>
      <c r="D49" s="23">
        <f>SUM(D45:D47)</f>
        <v>1759779</v>
      </c>
      <c r="I49" s="12"/>
    </row>
    <row r="50" spans="1:9" ht="15" x14ac:dyDescent="0.25">
      <c r="A50" s="7"/>
      <c r="B50" s="23"/>
      <c r="D50" s="25"/>
      <c r="I50" s="12"/>
    </row>
    <row r="51" spans="1:9" ht="15.75" thickBot="1" x14ac:dyDescent="0.3">
      <c r="A51" s="11" t="s">
        <v>33</v>
      </c>
      <c r="B51" s="24">
        <f>B42+B49</f>
        <v>12728307</v>
      </c>
      <c r="C51" s="24">
        <f>C42+C49</f>
        <v>11721825</v>
      </c>
      <c r="D51" s="24">
        <f>D42+D49</f>
        <v>12674661.064345473</v>
      </c>
      <c r="I51" s="12"/>
    </row>
    <row r="52" spans="1:9" ht="15" thickTop="1" x14ac:dyDescent="0.2">
      <c r="F52" s="12"/>
      <c r="G52" s="12"/>
      <c r="H52" s="12"/>
      <c r="I52" s="12"/>
    </row>
    <row r="53" spans="1:9" ht="15" x14ac:dyDescent="0.25">
      <c r="A53" s="11"/>
      <c r="B53" s="23"/>
      <c r="C53" s="18"/>
      <c r="F53" s="12"/>
      <c r="G53" s="12"/>
      <c r="H53" s="12"/>
      <c r="I53" s="12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ht="15" x14ac:dyDescent="0.25">
      <c r="A56" s="11"/>
      <c r="B56" s="23"/>
      <c r="C56" s="18"/>
    </row>
    <row r="57" spans="1:9" x14ac:dyDescent="0.2">
      <c r="A57" s="2"/>
    </row>
    <row r="58" spans="1:9" x14ac:dyDescent="0.2">
      <c r="A58" s="12"/>
    </row>
    <row r="59" spans="1:9" x14ac:dyDescent="0.2">
      <c r="A59" s="3" t="s">
        <v>35</v>
      </c>
      <c r="C59" s="51" t="s">
        <v>0</v>
      </c>
    </row>
    <row r="60" spans="1:9" x14ac:dyDescent="0.2">
      <c r="C60" s="51"/>
    </row>
    <row r="61" spans="1:9" x14ac:dyDescent="0.2">
      <c r="C61" s="51"/>
    </row>
    <row r="62" spans="1:9" x14ac:dyDescent="0.2">
      <c r="A62" s="54" t="s">
        <v>61</v>
      </c>
      <c r="C62" s="51" t="s">
        <v>62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B28" sqref="B28:C28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5"/>
      <c r="B1" s="56"/>
      <c r="C1" s="56"/>
    </row>
    <row r="2" spans="1:10" x14ac:dyDescent="0.25">
      <c r="A2" s="57" t="s">
        <v>66</v>
      </c>
      <c r="B2" s="57"/>
      <c r="C2" s="57"/>
    </row>
    <row r="3" spans="1:10" x14ac:dyDescent="0.25">
      <c r="A3" s="52"/>
      <c r="B3" s="53"/>
      <c r="C3" s="53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64</v>
      </c>
      <c r="C5" s="27" t="s">
        <v>65</v>
      </c>
      <c r="E5" s="59"/>
      <c r="F5" s="59"/>
      <c r="G5" s="59"/>
      <c r="H5" s="59"/>
      <c r="I5" s="59"/>
      <c r="J5" s="59"/>
    </row>
    <row r="6" spans="1:10" ht="18.75" thickBot="1" x14ac:dyDescent="0.3">
      <c r="A6" s="33"/>
      <c r="B6" s="28" t="s">
        <v>34</v>
      </c>
      <c r="C6" s="28" t="s">
        <v>34</v>
      </c>
      <c r="E6" s="59"/>
      <c r="F6" s="59"/>
      <c r="G6" s="59"/>
      <c r="H6" s="59"/>
      <c r="I6" s="59"/>
      <c r="J6" s="59"/>
    </row>
    <row r="7" spans="1:10" x14ac:dyDescent="0.25">
      <c r="A7" s="3" t="s">
        <v>36</v>
      </c>
      <c r="B7" s="76">
        <v>109739</v>
      </c>
      <c r="C7" s="76">
        <v>101947</v>
      </c>
      <c r="G7" s="61"/>
      <c r="H7" s="59"/>
      <c r="I7" s="59"/>
      <c r="J7" s="59"/>
    </row>
    <row r="8" spans="1:10" x14ac:dyDescent="0.25">
      <c r="A8" s="3" t="s">
        <v>37</v>
      </c>
      <c r="B8" s="76">
        <v>-30458</v>
      </c>
      <c r="C8" s="76">
        <v>-33779</v>
      </c>
      <c r="G8" s="62"/>
      <c r="H8" s="59"/>
      <c r="I8" s="59"/>
      <c r="J8" s="59"/>
    </row>
    <row r="9" spans="1:10" ht="28.5" x14ac:dyDescent="0.25">
      <c r="A9" s="36" t="s">
        <v>54</v>
      </c>
      <c r="B9" s="69">
        <f>SUM(B7:B8)</f>
        <v>79281</v>
      </c>
      <c r="C9" s="69">
        <f>SUM(C7:C8)</f>
        <v>68168</v>
      </c>
      <c r="G9" s="63"/>
      <c r="H9" s="59"/>
      <c r="I9" s="59"/>
      <c r="J9" s="59"/>
    </row>
    <row r="10" spans="1:10" ht="28.5" x14ac:dyDescent="0.25">
      <c r="A10" s="36" t="s">
        <v>53</v>
      </c>
      <c r="B10" s="77">
        <v>-10513</v>
      </c>
      <c r="C10" s="77">
        <v>153</v>
      </c>
      <c r="G10" s="58"/>
      <c r="H10" s="59"/>
      <c r="I10" s="59"/>
      <c r="J10" s="59"/>
    </row>
    <row r="11" spans="1:10" x14ac:dyDescent="0.25">
      <c r="A11" s="47" t="s">
        <v>38</v>
      </c>
      <c r="B11" s="38">
        <f>B9+B10</f>
        <v>68768</v>
      </c>
      <c r="C11" s="38">
        <f>C9+C10</f>
        <v>68321</v>
      </c>
      <c r="G11" s="46"/>
      <c r="H11" s="59"/>
      <c r="I11" s="59"/>
      <c r="J11" s="59"/>
    </row>
    <row r="12" spans="1:10" x14ac:dyDescent="0.25">
      <c r="A12" s="39"/>
      <c r="B12" s="3"/>
      <c r="C12" s="40"/>
      <c r="G12" s="40"/>
      <c r="H12" s="59"/>
      <c r="I12" s="59"/>
      <c r="J12" s="59"/>
    </row>
    <row r="13" spans="1:10" x14ac:dyDescent="0.25">
      <c r="A13" s="3" t="s">
        <v>39</v>
      </c>
      <c r="B13" s="76">
        <v>30068</v>
      </c>
      <c r="C13" s="76">
        <v>27459</v>
      </c>
      <c r="G13" s="62"/>
      <c r="H13" s="59"/>
      <c r="I13" s="59"/>
      <c r="J13" s="59"/>
    </row>
    <row r="14" spans="1:10" x14ac:dyDescent="0.25">
      <c r="A14" s="3" t="s">
        <v>40</v>
      </c>
      <c r="B14" s="77">
        <v>-5369</v>
      </c>
      <c r="C14" s="77">
        <v>-4072</v>
      </c>
      <c r="G14" s="65"/>
      <c r="H14" s="59"/>
      <c r="I14" s="59"/>
      <c r="J14" s="59"/>
    </row>
    <row r="15" spans="1:10" x14ac:dyDescent="0.25">
      <c r="A15" s="3" t="s">
        <v>41</v>
      </c>
      <c r="B15" s="77">
        <v>16811</v>
      </c>
      <c r="C15" s="77">
        <v>12814</v>
      </c>
      <c r="G15" s="65"/>
      <c r="H15" s="59"/>
      <c r="I15" s="59"/>
      <c r="J15" s="59"/>
    </row>
    <row r="16" spans="1:10" x14ac:dyDescent="0.25">
      <c r="A16" s="41" t="s">
        <v>51</v>
      </c>
      <c r="B16" s="77">
        <v>117</v>
      </c>
      <c r="C16" s="77">
        <v>227</v>
      </c>
      <c r="D16" s="35"/>
      <c r="G16" s="65"/>
      <c r="H16" s="59"/>
      <c r="I16" s="59"/>
      <c r="J16" s="59"/>
    </row>
    <row r="17" spans="1:10" x14ac:dyDescent="0.25">
      <c r="A17" s="41" t="s">
        <v>56</v>
      </c>
      <c r="B17" s="84" t="s">
        <v>60</v>
      </c>
      <c r="C17" s="84" t="s">
        <v>60</v>
      </c>
      <c r="D17" s="35"/>
      <c r="G17" s="65"/>
      <c r="H17" s="59"/>
      <c r="I17" s="59"/>
      <c r="J17" s="59"/>
    </row>
    <row r="18" spans="1:10" ht="18.75" customHeight="1" x14ac:dyDescent="0.25">
      <c r="A18" s="37" t="s">
        <v>45</v>
      </c>
      <c r="B18" s="42">
        <f>SUM(B13:B16)</f>
        <v>41627</v>
      </c>
      <c r="C18" s="42">
        <f>SUM(C13:C17)</f>
        <v>36428</v>
      </c>
      <c r="G18" s="42"/>
      <c r="H18" s="59"/>
      <c r="I18" s="59"/>
      <c r="J18" s="59"/>
    </row>
    <row r="19" spans="1:10" x14ac:dyDescent="0.25">
      <c r="A19" s="37"/>
      <c r="B19" s="72"/>
      <c r="C19" s="70"/>
      <c r="G19" s="64"/>
      <c r="H19" s="59"/>
      <c r="I19" s="59"/>
      <c r="J19" s="59"/>
    </row>
    <row r="20" spans="1:10" x14ac:dyDescent="0.25">
      <c r="A20" s="3" t="s">
        <v>42</v>
      </c>
      <c r="B20" s="77">
        <v>110395</v>
      </c>
      <c r="C20" s="77">
        <v>104749</v>
      </c>
      <c r="G20" s="64"/>
      <c r="H20" s="59"/>
      <c r="I20" s="59"/>
      <c r="J20" s="59"/>
    </row>
    <row r="21" spans="1:10" ht="17.25" customHeight="1" x14ac:dyDescent="0.25">
      <c r="A21" s="43" t="s">
        <v>44</v>
      </c>
      <c r="B21" s="77">
        <v>-101030</v>
      </c>
      <c r="C21" s="77">
        <v>-98754</v>
      </c>
      <c r="G21" s="65"/>
      <c r="H21" s="59"/>
      <c r="I21" s="59"/>
      <c r="J21" s="59"/>
    </row>
    <row r="22" spans="1:10" ht="18.75" thickBot="1" x14ac:dyDescent="0.3">
      <c r="A22" s="44" t="s">
        <v>50</v>
      </c>
      <c r="B22" s="73">
        <f>B20+B21</f>
        <v>9365</v>
      </c>
      <c r="C22" s="73">
        <f t="shared" ref="C22" si="0">C20+C21</f>
        <v>5995</v>
      </c>
      <c r="G22" s="63"/>
      <c r="H22" s="59"/>
      <c r="I22" s="59"/>
      <c r="J22" s="59"/>
    </row>
    <row r="23" spans="1:10" ht="18.75" thickTop="1" x14ac:dyDescent="0.25">
      <c r="B23" s="58"/>
      <c r="C23" s="58"/>
      <c r="G23" s="58"/>
      <c r="H23" s="59"/>
      <c r="I23" s="59"/>
      <c r="J23" s="59"/>
    </row>
    <row r="24" spans="1:10" ht="28.5" x14ac:dyDescent="0.25">
      <c r="A24" s="36" t="s">
        <v>52</v>
      </c>
      <c r="B24" s="77">
        <v>-822</v>
      </c>
      <c r="C24" s="77">
        <v>176</v>
      </c>
      <c r="G24" s="58"/>
      <c r="H24" s="59"/>
      <c r="I24" s="59"/>
      <c r="J24" s="59"/>
    </row>
    <row r="25" spans="1:10" x14ac:dyDescent="0.25">
      <c r="A25" s="3"/>
      <c r="B25" s="71"/>
      <c r="C25" s="74"/>
      <c r="G25" s="66"/>
      <c r="H25" s="59"/>
      <c r="I25" s="59"/>
      <c r="J25" s="59"/>
    </row>
    <row r="26" spans="1:10" ht="18.75" thickBot="1" x14ac:dyDescent="0.3">
      <c r="A26" s="44" t="s">
        <v>46</v>
      </c>
      <c r="B26" s="45">
        <f>B22+B24</f>
        <v>8543</v>
      </c>
      <c r="C26" s="45">
        <f t="shared" ref="C26" si="1">C22+C24</f>
        <v>6171</v>
      </c>
      <c r="G26" s="46"/>
      <c r="H26" s="59"/>
      <c r="I26" s="59"/>
      <c r="J26" s="59"/>
    </row>
    <row r="27" spans="1:10" ht="18.75" thickTop="1" x14ac:dyDescent="0.25">
      <c r="A27" s="47"/>
      <c r="B27" s="46"/>
      <c r="C27" s="70"/>
      <c r="G27" s="64"/>
      <c r="H27" s="59"/>
      <c r="I27" s="59"/>
      <c r="J27" s="59"/>
    </row>
    <row r="28" spans="1:10" x14ac:dyDescent="0.25">
      <c r="A28" s="3" t="s">
        <v>43</v>
      </c>
      <c r="B28" s="78">
        <v>-1033</v>
      </c>
      <c r="C28" s="78">
        <v>-551</v>
      </c>
      <c r="G28" s="50"/>
      <c r="H28" s="59"/>
      <c r="I28" s="59"/>
      <c r="J28" s="59"/>
    </row>
    <row r="29" spans="1:10" ht="18.75" thickBot="1" x14ac:dyDescent="0.3">
      <c r="A29" s="47" t="s">
        <v>47</v>
      </c>
      <c r="B29" s="75">
        <f>B28+B26</f>
        <v>7510</v>
      </c>
      <c r="C29" s="75">
        <f t="shared" ref="C29" si="2">C28+C26</f>
        <v>5620</v>
      </c>
      <c r="G29" s="48"/>
      <c r="H29" s="59"/>
      <c r="I29" s="59"/>
      <c r="J29" s="59"/>
    </row>
    <row r="30" spans="1:10" ht="18.75" thickTop="1" x14ac:dyDescent="0.25">
      <c r="A30" s="47"/>
      <c r="B30" s="48"/>
      <c r="C30" s="46"/>
      <c r="G30" s="46"/>
      <c r="H30" s="59"/>
      <c r="I30" s="59"/>
      <c r="J30" s="59"/>
    </row>
    <row r="31" spans="1:10" ht="18.75" thickBot="1" x14ac:dyDescent="0.3">
      <c r="A31" s="47" t="s">
        <v>48</v>
      </c>
      <c r="B31" s="75">
        <f>B29</f>
        <v>7510</v>
      </c>
      <c r="C31" s="75">
        <f>C29</f>
        <v>5620</v>
      </c>
      <c r="G31" s="48"/>
      <c r="H31" s="59"/>
      <c r="I31" s="59"/>
      <c r="J31" s="59"/>
    </row>
    <row r="32" spans="1:10" ht="18.75" thickTop="1" x14ac:dyDescent="0.25">
      <c r="A32" s="47" t="s">
        <v>49</v>
      </c>
      <c r="B32" s="49">
        <f>B31/260331650*1000</f>
        <v>2.8847817773981765E-2</v>
      </c>
      <c r="C32" s="49">
        <f>C31/260331650*1000</f>
        <v>2.1587847655096873E-2</v>
      </c>
      <c r="G32" s="49"/>
      <c r="H32" s="59"/>
      <c r="I32" s="59"/>
      <c r="J32" s="59"/>
    </row>
    <row r="33" spans="1:10" x14ac:dyDescent="0.25">
      <c r="A33" s="3"/>
      <c r="B33" s="4"/>
      <c r="C33" s="33"/>
      <c r="E33" s="59"/>
      <c r="F33" s="59"/>
      <c r="G33" s="59"/>
      <c r="H33" s="59"/>
      <c r="I33" s="59"/>
      <c r="J33" s="59"/>
    </row>
    <row r="34" spans="1:10" x14ac:dyDescent="0.25">
      <c r="A34" s="3" t="s">
        <v>35</v>
      </c>
      <c r="B34" s="3"/>
      <c r="C34" s="51" t="s">
        <v>0</v>
      </c>
      <c r="E34" s="59"/>
      <c r="F34" s="59"/>
      <c r="G34" s="59"/>
      <c r="H34" s="59"/>
      <c r="I34" s="59"/>
      <c r="J34" s="59"/>
    </row>
    <row r="35" spans="1:10" x14ac:dyDescent="0.25">
      <c r="A35" s="3"/>
      <c r="B35" s="3"/>
      <c r="C35" s="51"/>
      <c r="E35" s="59"/>
      <c r="F35" s="59"/>
      <c r="G35" s="59"/>
      <c r="H35" s="59"/>
      <c r="I35" s="59"/>
      <c r="J35" s="59"/>
    </row>
    <row r="36" spans="1:10" x14ac:dyDescent="0.25">
      <c r="A36" s="3"/>
      <c r="B36" s="3"/>
      <c r="C36" s="51"/>
    </row>
    <row r="37" spans="1:10" x14ac:dyDescent="0.25">
      <c r="A37" s="54" t="s">
        <v>61</v>
      </c>
      <c r="B37" s="3"/>
      <c r="C37" s="51" t="s">
        <v>62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2016-02-08T04:37:30Z</cp:lastPrinted>
  <dcterms:created xsi:type="dcterms:W3CDTF">1996-10-08T23:32:33Z</dcterms:created>
  <dcterms:modified xsi:type="dcterms:W3CDTF">2020-02-17T08:29:47Z</dcterms:modified>
</cp:coreProperties>
</file>