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<sst xmlns="http://schemas.openxmlformats.org/spreadsheetml/2006/main" count="75" uniqueCount="62">
  <si>
    <t>Илебаев Н.Э.</t>
  </si>
  <si>
    <t>КАПИТАЛ</t>
  </si>
  <si>
    <t>Дженбаева Э.Т.</t>
  </si>
  <si>
    <t>АКТИВдер</t>
  </si>
  <si>
    <t>миң сом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</si>
  <si>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</si>
  <si>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</si>
  <si>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</si>
  <si>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</si>
  <si>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Башка мекемелердеги акча-каражаттар</t>
  </si>
  <si>
    <t>Тындырууга чейин кармалган инвестициялар</t>
  </si>
  <si>
    <t>Кардарларга берилген насыялар</t>
  </si>
  <si>
    <t>Баасыздануудан резервди алууга тышкары</t>
  </si>
  <si>
    <t>Башка мекемелерге жана банктарга берилген насыялар</t>
  </si>
  <si>
    <t>Таза насыялардын жыйынтыгы</t>
  </si>
  <si>
    <t>Башка мекемелерге жана банктарга берилген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</si>
  <si>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</si>
  <si>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</si>
  <si>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</si>
  <si>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</si>
  <si>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</si>
  <si>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</si>
  <si>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</si>
  <si>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</si>
  <si>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</si>
  <si>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</si>
  <si>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</si>
  <si>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</si>
  <si>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</si>
  <si>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</si>
  <si>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</si>
  <si>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</si>
  <si>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</si>
  <si>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</si>
  <si>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</si>
  <si>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</si>
  <si>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</si>
  <si>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</si>
  <si>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>ОАО "КЫРГЫЗСТАН Коммерциялык банктын" 2015-жылдын 30-сентябрга карата  жалпы киреше отчету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</si>
  <si>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</si>
  <si>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</si>
  <si>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</si>
  <si>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</si>
  <si>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</si>
  <si>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</si>
  <si>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</si>
  <si>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</si>
  <si>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</si>
  <si>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</si>
  <si>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</si>
  <si>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</si>
  <si>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</si>
  <si>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</si>
  <si>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</si>
  <si>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</si>
  <si>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</si>
  <si>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 xml:space="preserve">ОАО "КЫРГЫЗСТАН Коммерциялык банктын" 2015-жылдын 31-декабрга карата финансылык абал жөнүндө отчет  </t>
  </si>
  <si>
    <t>декабрь 2015 г.</t>
  </si>
  <si>
    <t>декабрь 2014 г.</t>
  </si>
  <si>
    <t>декабрь 2013 г.</t>
  </si>
  <si>
    <t xml:space="preserve">декабрь 2014 </t>
  </si>
  <si>
    <t xml:space="preserve">декабрь  2013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</si>
</sst>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  <numFmt numFmtId="185" formatCode="#,##0.000000_ ;\-#,##0.000000\ 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12" fillId="0" borderId="0" xfId="69" applyNumberFormat="1" applyFont="1" applyFill="1" applyBorder="1" applyAlignment="1">
      <alignment/>
    </xf>
    <xf numFmtId="180" fontId="49" fillId="0" borderId="0" xfId="41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80" fontId="50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8" fillId="0" borderId="0" xfId="40" applyFont="1" applyFill="1" applyBorder="1" applyAlignment="1">
      <alignment horizontal="left" wrapText="1"/>
      <protection/>
    </xf>
    <xf numFmtId="180" fontId="49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0" fillId="0" borderId="0" xfId="41" applyNumberFormat="1" applyFont="1" applyFill="1" applyAlignment="1">
      <alignment horizontal="right"/>
      <protection/>
    </xf>
    <xf numFmtId="180" fontId="7" fillId="0" borderId="0" xfId="41" applyNumberFormat="1" applyFont="1" applyFill="1" applyBorder="1" applyAlignment="1">
      <alignment horizontal="right"/>
      <protection/>
    </xf>
    <xf numFmtId="49" fontId="8" fillId="0" borderId="0" xfId="40" applyNumberFormat="1" applyFont="1" applyFill="1" applyBorder="1" applyAlignment="1">
      <alignment horizontal="center" vertical="center"/>
      <protection/>
    </xf>
    <xf numFmtId="3" fontId="49" fillId="0" borderId="0" xfId="33" applyNumberFormat="1" applyFont="1" applyFill="1" applyAlignment="1">
      <alignment horizontal="right"/>
    </xf>
    <xf numFmtId="180" fontId="14" fillId="0" borderId="0" xfId="41" applyNumberFormat="1" applyFont="1" applyFill="1" applyAlignment="1">
      <alignment horizontal="left"/>
      <protection/>
    </xf>
    <xf numFmtId="3" fontId="49" fillId="0" borderId="13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80" fontId="49" fillId="0" borderId="0" xfId="71" applyNumberFormat="1" applyFont="1" applyFill="1" applyBorder="1" applyAlignment="1">
      <alignment horizontal="right"/>
    </xf>
    <xf numFmtId="180" fontId="8" fillId="0" borderId="14" xfId="7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0" xfId="69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13" fillId="0" borderId="0" xfId="0" applyFont="1" applyAlignment="1">
      <alignment/>
    </xf>
    <xf numFmtId="3" fontId="7" fillId="0" borderId="0" xfId="41" applyNumberFormat="1" applyFont="1" applyFill="1" applyBorder="1" applyAlignment="1">
      <alignment horizontal="right"/>
      <protection/>
    </xf>
    <xf numFmtId="180" fontId="7" fillId="0" borderId="13" xfId="41" applyNumberFormat="1" applyFont="1" applyFill="1" applyBorder="1" applyAlignment="1">
      <alignment horizontal="right"/>
      <protection/>
    </xf>
    <xf numFmtId="0" fontId="15" fillId="0" borderId="0" xfId="0" applyFont="1" applyBorder="1" applyAlignment="1">
      <alignment horizontal="left" vertical="top" wrapText="1"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0" fontId="8" fillId="0" borderId="0" xfId="40" applyFont="1" applyBorder="1" applyAlignment="1">
      <alignment horizontal="left" wrapText="1"/>
      <protection/>
    </xf>
    <xf numFmtId="0" fontId="7" fillId="0" borderId="0" xfId="40" applyFont="1" applyBorder="1" applyAlignment="1">
      <alignment horizontal="left"/>
      <protection/>
    </xf>
    <xf numFmtId="0" fontId="8" fillId="0" borderId="0" xfId="39" applyFont="1">
      <alignment/>
      <protection/>
    </xf>
    <xf numFmtId="0" fontId="7" fillId="0" borderId="0" xfId="40" applyFont="1" applyBorder="1" applyAlignment="1">
      <alignment/>
      <protection/>
    </xf>
    <xf numFmtId="3" fontId="50" fillId="0" borderId="0" xfId="41" applyNumberFormat="1" applyFont="1" applyFill="1" applyAlignment="1">
      <alignment horizontal="right"/>
      <protection/>
    </xf>
    <xf numFmtId="3" fontId="7" fillId="0" borderId="0" xfId="40" applyNumberFormat="1" applyFont="1" applyFill="1" applyBorder="1" applyAlignment="1">
      <alignment horizontal="right"/>
      <protection/>
    </xf>
    <xf numFmtId="3" fontId="50" fillId="0" borderId="0" xfId="33" applyNumberFormat="1" applyFont="1" applyFill="1" applyAlignment="1">
      <alignment horizontal="right"/>
    </xf>
    <xf numFmtId="3" fontId="49" fillId="0" borderId="0" xfId="41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0" fillId="0" borderId="11" xfId="34" applyNumberFormat="1" applyFont="1" applyFill="1" applyBorder="1" applyAlignment="1">
      <alignment horizontal="right"/>
    </xf>
    <xf numFmtId="3" fontId="50" fillId="0" borderId="11" xfId="34" applyNumberFormat="1" applyFont="1" applyFill="1" applyBorder="1" applyAlignment="1">
      <alignment/>
    </xf>
    <xf numFmtId="3" fontId="50" fillId="0" borderId="0" xfId="34" applyNumberFormat="1" applyFont="1" applyFill="1" applyBorder="1" applyAlignment="1">
      <alignment horizontal="right"/>
    </xf>
    <xf numFmtId="3" fontId="49" fillId="0" borderId="0" xfId="34" applyNumberFormat="1" applyFont="1" applyFill="1" applyBorder="1" applyAlignment="1">
      <alignment horizontal="right"/>
    </xf>
    <xf numFmtId="3" fontId="49" fillId="0" borderId="0" xfId="33" applyNumberFormat="1" applyFont="1" applyFill="1" applyAlignment="1">
      <alignment horizontal="left"/>
    </xf>
    <xf numFmtId="180" fontId="49" fillId="0" borderId="0" xfId="69" applyNumberFormat="1" applyFont="1" applyFill="1" applyBorder="1" applyAlignment="1">
      <alignment horizontal="center"/>
    </xf>
    <xf numFmtId="3" fontId="49" fillId="0" borderId="0" xfId="69" applyNumberFormat="1" applyFont="1" applyFill="1" applyAlignment="1">
      <alignment horizontal="right"/>
    </xf>
    <xf numFmtId="3" fontId="50" fillId="0" borderId="12" xfId="34" applyNumberFormat="1" applyFont="1" applyFill="1" applyBorder="1" applyAlignment="1">
      <alignment horizontal="right"/>
    </xf>
    <xf numFmtId="3" fontId="50" fillId="0" borderId="12" xfId="34" applyNumberFormat="1" applyFont="1" applyFill="1" applyBorder="1" applyAlignment="1">
      <alignment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/>
    </xf>
    <xf numFmtId="3" fontId="8" fillId="0" borderId="11" xfId="34" applyNumberFormat="1" applyFont="1" applyFill="1" applyBorder="1" applyAlignment="1">
      <alignment horizontal="right"/>
    </xf>
    <xf numFmtId="3" fontId="8" fillId="0" borderId="11" xfId="34" applyNumberFormat="1" applyFont="1" applyFill="1" applyBorder="1" applyAlignment="1">
      <alignment/>
    </xf>
    <xf numFmtId="180" fontId="7" fillId="0" borderId="0" xfId="41" applyNumberFormat="1" applyFont="1" applyFill="1" applyAlignment="1">
      <alignment vertical="center"/>
      <protection/>
    </xf>
    <xf numFmtId="3" fontId="7" fillId="0" borderId="0" xfId="41" applyNumberFormat="1" applyFont="1" applyFill="1" applyAlignment="1">
      <alignment vertical="center"/>
      <protection/>
    </xf>
    <xf numFmtId="3" fontId="7" fillId="0" borderId="0" xfId="41" applyNumberFormat="1" applyFont="1" applyFill="1" applyAlignment="1">
      <alignment/>
      <protection/>
    </xf>
    <xf numFmtId="180" fontId="49" fillId="0" borderId="0" xfId="41" applyNumberFormat="1" applyFont="1" applyFill="1" applyAlignment="1">
      <alignment vertical="center"/>
      <protection/>
    </xf>
    <xf numFmtId="180" fontId="50" fillId="0" borderId="0" xfId="41" applyNumberFormat="1" applyFont="1" applyFill="1" applyAlignment="1">
      <alignment vertical="center"/>
      <protection/>
    </xf>
    <xf numFmtId="180" fontId="7" fillId="0" borderId="0" xfId="41" applyNumberFormat="1" applyFont="1" applyFill="1" applyAlignment="1">
      <alignment/>
      <protection/>
    </xf>
    <xf numFmtId="180" fontId="8" fillId="0" borderId="12" xfId="69" applyNumberFormat="1" applyFont="1" applyFill="1" applyBorder="1" applyAlignment="1">
      <alignment vertical="center"/>
    </xf>
    <xf numFmtId="0" fontId="7" fillId="0" borderId="0" xfId="40" applyFont="1" applyFill="1" applyBorder="1" applyAlignment="1">
      <alignment vertical="center"/>
      <protection/>
    </xf>
    <xf numFmtId="180" fontId="7" fillId="0" borderId="0" xfId="41" applyNumberFormat="1" applyFont="1" applyFill="1" applyAlignment="1">
      <alignment vertical="center" wrapText="1"/>
      <protection/>
    </xf>
    <xf numFmtId="180" fontId="50" fillId="0" borderId="0" xfId="69" applyNumberFormat="1" applyFont="1" applyFill="1" applyBorder="1" applyAlignment="1">
      <alignment vertical="center"/>
    </xf>
    <xf numFmtId="0" fontId="49" fillId="0" borderId="0" xfId="40" applyFont="1" applyFill="1" applyBorder="1" applyAlignment="1">
      <alignment vertical="center"/>
      <protection/>
    </xf>
    <xf numFmtId="180" fontId="49" fillId="0" borderId="0" xfId="41" applyNumberFormat="1" applyFont="1" applyFill="1" applyAlignment="1">
      <alignment vertical="center" wrapText="1"/>
      <protection/>
    </xf>
    <xf numFmtId="180" fontId="8" fillId="0" borderId="11" xfId="69" applyNumberFormat="1" applyFont="1" applyFill="1" applyBorder="1" applyAlignment="1">
      <alignment vertical="center"/>
    </xf>
    <xf numFmtId="180" fontId="8" fillId="0" borderId="0" xfId="69" applyNumberFormat="1" applyFont="1" applyFill="1" applyBorder="1" applyAlignment="1">
      <alignment vertical="center"/>
    </xf>
    <xf numFmtId="180" fontId="7" fillId="0" borderId="0" xfId="69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/>
    </xf>
    <xf numFmtId="184" fontId="8" fillId="0" borderId="0" xfId="69" applyNumberFormat="1" applyFont="1" applyFill="1" applyBorder="1" applyAlignment="1">
      <alignment/>
    </xf>
    <xf numFmtId="18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8" sqref="F8"/>
    </sheetView>
  </sheetViews>
  <sheetFormatPr defaultColWidth="9.140625" defaultRowHeight="12.75"/>
  <cols>
    <col min="1" max="1" width="51.28125" style="26" customWidth="1"/>
    <col min="2" max="2" width="20.57421875" style="19" customWidth="1"/>
    <col min="3" max="3" width="23.00390625" style="19" customWidth="1"/>
    <col min="4" max="4" width="23.00390625" style="26" customWidth="1"/>
    <col min="5" max="5" width="11.00390625" style="26" bestFit="1" customWidth="1"/>
    <col min="6" max="6" width="11.57421875" style="26" bestFit="1" customWidth="1"/>
    <col min="7" max="16384" width="9.140625" style="26" customWidth="1"/>
  </cols>
  <sheetData>
    <row r="1" spans="1:4" ht="14.25">
      <c r="A1" s="103" t="s">
        <v>56</v>
      </c>
      <c r="B1" s="103"/>
      <c r="C1" s="103"/>
      <c r="D1" s="30"/>
    </row>
    <row r="2" spans="1:4" ht="15" thickBot="1">
      <c r="A2" s="104"/>
      <c r="B2" s="104"/>
      <c r="C2" s="104"/>
      <c r="D2" s="11"/>
    </row>
    <row r="4" spans="1:4" ht="12.75" customHeight="1">
      <c r="A4" s="1"/>
      <c r="B4" s="2"/>
      <c r="C4" s="43"/>
      <c r="D4" s="43"/>
    </row>
    <row r="5" spans="1:4" ht="15">
      <c r="A5" s="12"/>
      <c r="B5" s="13" t="s">
        <v>57</v>
      </c>
      <c r="C5" s="13" t="s">
        <v>58</v>
      </c>
      <c r="D5" s="13" t="s">
        <v>59</v>
      </c>
    </row>
    <row r="6" spans="1:4" ht="15.75" thickBot="1">
      <c r="A6" s="31" t="s">
        <v>3</v>
      </c>
      <c r="B6" s="4" t="s">
        <v>4</v>
      </c>
      <c r="C6" s="4" t="s">
        <v>4</v>
      </c>
      <c r="D6" s="4" t="s">
        <v>4</v>
      </c>
    </row>
    <row r="7" spans="1:3" ht="15">
      <c r="A7" s="31"/>
      <c r="B7" s="13"/>
      <c r="C7" s="13"/>
    </row>
    <row r="8" spans="1:4" ht="14.25">
      <c r="A8" s="14" t="s">
        <v>5</v>
      </c>
      <c r="B8" s="44">
        <v>1268581</v>
      </c>
      <c r="C8" s="44">
        <v>1203125</v>
      </c>
      <c r="D8" s="5">
        <v>855136</v>
      </c>
    </row>
    <row r="9" spans="1:4" ht="14.25">
      <c r="A9" s="58" t="s">
        <v>6</v>
      </c>
      <c r="B9" s="44">
        <v>700390</v>
      </c>
      <c r="C9" s="44">
        <v>595096</v>
      </c>
      <c r="D9" s="5">
        <v>604632</v>
      </c>
    </row>
    <row r="10" spans="1:4" ht="14.25">
      <c r="A10" s="58" t="s">
        <v>7</v>
      </c>
      <c r="B10" s="44">
        <v>2073287</v>
      </c>
      <c r="C10" s="44">
        <v>356608</v>
      </c>
      <c r="D10" s="21">
        <v>428679</v>
      </c>
    </row>
    <row r="11" spans="1:4" ht="15">
      <c r="A11" s="31" t="s">
        <v>8</v>
      </c>
      <c r="B11" s="65">
        <f>B8+B9+B10</f>
        <v>4042258</v>
      </c>
      <c r="C11" s="65">
        <f>C8+C9+C10</f>
        <v>2154829</v>
      </c>
      <c r="D11" s="41">
        <f>D8+D9+D10</f>
        <v>1888447</v>
      </c>
    </row>
    <row r="12" spans="1:4" s="29" customFormat="1" ht="15">
      <c r="A12" s="14" t="s">
        <v>10</v>
      </c>
      <c r="B12" s="65">
        <v>312065</v>
      </c>
      <c r="C12" s="65">
        <v>217121</v>
      </c>
      <c r="D12" s="66">
        <v>180156</v>
      </c>
    </row>
    <row r="13" spans="1:4" s="29" customFormat="1" ht="15">
      <c r="A13" s="14" t="s">
        <v>9</v>
      </c>
      <c r="B13" s="44">
        <v>710902</v>
      </c>
      <c r="C13" s="44"/>
      <c r="D13" s="21"/>
    </row>
    <row r="14" spans="1:4" ht="28.5">
      <c r="A14" s="38" t="s">
        <v>13</v>
      </c>
      <c r="B14" s="44">
        <v>467706</v>
      </c>
      <c r="C14" s="44">
        <v>522075</v>
      </c>
      <c r="D14" s="21">
        <v>450692</v>
      </c>
    </row>
    <row r="15" spans="1:4" ht="14.25">
      <c r="A15" s="38" t="s">
        <v>12</v>
      </c>
      <c r="B15" s="21">
        <v>-855</v>
      </c>
      <c r="C15" s="21">
        <v>-2091</v>
      </c>
      <c r="D15" s="21">
        <v>-3054</v>
      </c>
    </row>
    <row r="16" spans="1:4" ht="30">
      <c r="A16" s="31" t="s">
        <v>15</v>
      </c>
      <c r="B16" s="65">
        <f>B14+B15</f>
        <v>466851</v>
      </c>
      <c r="C16" s="65">
        <f>C14+C15</f>
        <v>519984</v>
      </c>
      <c r="D16" s="41">
        <f>SUM(D14:D15)</f>
        <v>447638</v>
      </c>
    </row>
    <row r="17" spans="1:6" ht="14.25">
      <c r="A17" s="38" t="s">
        <v>11</v>
      </c>
      <c r="B17" s="44">
        <v>5453371</v>
      </c>
      <c r="C17" s="44">
        <v>5200897</v>
      </c>
      <c r="D17" s="5">
        <v>4101026</v>
      </c>
      <c r="F17" s="28"/>
    </row>
    <row r="18" spans="1:6" ht="14.25">
      <c r="A18" s="38" t="s">
        <v>12</v>
      </c>
      <c r="B18" s="21">
        <v>-361927</v>
      </c>
      <c r="C18" s="21">
        <v>-223208</v>
      </c>
      <c r="D18" s="5">
        <v>-177124</v>
      </c>
      <c r="F18" s="28"/>
    </row>
    <row r="19" spans="1:6" ht="15">
      <c r="A19" s="31" t="s">
        <v>11</v>
      </c>
      <c r="B19" s="67">
        <f>B17+B18</f>
        <v>5091444</v>
      </c>
      <c r="C19" s="67">
        <f>C17+C18</f>
        <v>4977689</v>
      </c>
      <c r="D19" s="41">
        <f>SUM(D17:D18)</f>
        <v>3923902</v>
      </c>
      <c r="F19" s="28"/>
    </row>
    <row r="20" spans="1:6" ht="15">
      <c r="A20" s="31" t="s">
        <v>14</v>
      </c>
      <c r="B20" s="65">
        <f>B16+B19</f>
        <v>5558295</v>
      </c>
      <c r="C20" s="65">
        <f>C16+C19</f>
        <v>5497673</v>
      </c>
      <c r="D20" s="41">
        <f>D16+D19</f>
        <v>4371540</v>
      </c>
      <c r="F20" s="28"/>
    </row>
    <row r="21" spans="1:6" ht="57">
      <c r="A21" s="14" t="s">
        <v>16</v>
      </c>
      <c r="B21" s="44"/>
      <c r="C21" s="44"/>
      <c r="D21" s="5"/>
      <c r="F21" s="28"/>
    </row>
    <row r="22" spans="1:6" ht="14.25">
      <c r="A22" s="59" t="s">
        <v>17</v>
      </c>
      <c r="B22" s="44"/>
      <c r="C22" s="44"/>
      <c r="D22" s="5"/>
      <c r="F22" s="28"/>
    </row>
    <row r="23" spans="1:4" ht="28.5">
      <c r="A23" s="14" t="s">
        <v>18</v>
      </c>
      <c r="B23" s="44">
        <v>495181</v>
      </c>
      <c r="C23" s="44">
        <v>428793</v>
      </c>
      <c r="D23" s="48">
        <v>281496</v>
      </c>
    </row>
    <row r="24" spans="1:4" ht="13.5" customHeight="1">
      <c r="A24" s="60" t="s">
        <v>19</v>
      </c>
      <c r="B24" s="44">
        <v>208195</v>
      </c>
      <c r="C24" s="44">
        <v>188223</v>
      </c>
      <c r="D24" s="5">
        <v>116597</v>
      </c>
    </row>
    <row r="25" spans="1:4" ht="13.5" customHeight="1">
      <c r="A25" s="14"/>
      <c r="B25" s="68"/>
      <c r="C25" s="69"/>
      <c r="D25" s="21"/>
    </row>
    <row r="26" spans="1:5" ht="15.75" thickBot="1">
      <c r="A26" s="61" t="s">
        <v>20</v>
      </c>
      <c r="B26" s="70">
        <f>B11+B12+B13+B20+B21+B22+B23+B24</f>
        <v>11326896</v>
      </c>
      <c r="C26" s="71">
        <f>C11+C12+C13+C20+C21+C22+C23+C24</f>
        <v>8486639</v>
      </c>
      <c r="D26" s="23">
        <f>D11+D12+D13+D20+D21+D22+D23+D24</f>
        <v>6838236</v>
      </c>
      <c r="E26" s="28"/>
    </row>
    <row r="27" spans="1:5" ht="15.75" thickTop="1">
      <c r="A27" s="31"/>
      <c r="B27" s="72"/>
      <c r="C27" s="69"/>
      <c r="D27" s="49"/>
      <c r="E27" s="28"/>
    </row>
    <row r="28" spans="1:4" ht="15">
      <c r="A28" s="31" t="s">
        <v>21</v>
      </c>
      <c r="B28" s="73"/>
      <c r="C28" s="69"/>
      <c r="D28" s="42"/>
    </row>
    <row r="29" spans="1:4" ht="15">
      <c r="A29" s="61" t="s">
        <v>22</v>
      </c>
      <c r="B29" s="44"/>
      <c r="C29" s="74"/>
      <c r="D29" s="75"/>
    </row>
    <row r="30" spans="1:4" ht="14.25">
      <c r="A30" s="14" t="s">
        <v>23</v>
      </c>
      <c r="B30" s="76">
        <v>1600927</v>
      </c>
      <c r="C30" s="44">
        <v>1434957</v>
      </c>
      <c r="D30" s="32">
        <v>631435</v>
      </c>
    </row>
    <row r="31" spans="1:4" ht="14.25">
      <c r="A31" s="33" t="s">
        <v>24</v>
      </c>
      <c r="B31" s="44">
        <v>8152527</v>
      </c>
      <c r="C31" s="44">
        <v>5363835</v>
      </c>
      <c r="D31" s="21">
        <v>4741829</v>
      </c>
    </row>
    <row r="32" spans="1:4" ht="14.25">
      <c r="A32" s="34" t="s">
        <v>25</v>
      </c>
      <c r="B32" s="44">
        <v>358874</v>
      </c>
      <c r="C32" s="44">
        <v>547563</v>
      </c>
      <c r="D32" s="21">
        <v>491116</v>
      </c>
    </row>
    <row r="33" spans="1:4" ht="14.25">
      <c r="A33" s="62" t="s">
        <v>26</v>
      </c>
      <c r="B33" s="44"/>
      <c r="C33" s="44">
        <v>3365</v>
      </c>
      <c r="D33" s="21">
        <v>1000</v>
      </c>
    </row>
    <row r="34" spans="1:4" ht="14.25">
      <c r="A34" s="62" t="s">
        <v>27</v>
      </c>
      <c r="B34" s="44">
        <v>4020</v>
      </c>
      <c r="C34" s="44">
        <v>4020</v>
      </c>
      <c r="D34" s="21">
        <v>3320</v>
      </c>
    </row>
    <row r="35" spans="1:4" ht="57">
      <c r="A35" s="14" t="s">
        <v>16</v>
      </c>
      <c r="B35" s="44">
        <v>6922</v>
      </c>
      <c r="C35" s="44">
        <v>689</v>
      </c>
      <c r="D35" s="21">
        <v>200</v>
      </c>
    </row>
    <row r="36" spans="1:4" ht="14.25">
      <c r="A36" s="62" t="s">
        <v>28</v>
      </c>
      <c r="B36" s="44">
        <v>183801</v>
      </c>
      <c r="C36" s="44">
        <v>152480</v>
      </c>
      <c r="D36" s="21">
        <v>105442</v>
      </c>
    </row>
    <row r="37" spans="1:4" ht="15">
      <c r="A37" s="34"/>
      <c r="B37" s="68"/>
      <c r="C37" s="69"/>
      <c r="D37" s="52"/>
    </row>
    <row r="38" spans="1:4" ht="15">
      <c r="A38" s="61" t="s">
        <v>29</v>
      </c>
      <c r="B38" s="77">
        <f>SUM(B30:B36)</f>
        <v>10307071</v>
      </c>
      <c r="C38" s="78">
        <f>SUM(C30:C36)</f>
        <v>7506909</v>
      </c>
      <c r="D38" s="24">
        <f>SUM(D30:D36)</f>
        <v>5974342</v>
      </c>
    </row>
    <row r="39" spans="1:4" ht="15">
      <c r="A39" s="14"/>
      <c r="B39" s="73"/>
      <c r="C39" s="69"/>
      <c r="D39" s="52"/>
    </row>
    <row r="40" spans="1:4" ht="12.75" customHeight="1">
      <c r="A40" s="14" t="s">
        <v>1</v>
      </c>
      <c r="B40" s="69"/>
      <c r="C40" s="74"/>
      <c r="D40" s="3"/>
    </row>
    <row r="41" spans="1:4" ht="14.25">
      <c r="A41" s="14" t="s">
        <v>30</v>
      </c>
      <c r="B41" s="44">
        <v>921310</v>
      </c>
      <c r="C41" s="44">
        <v>781987</v>
      </c>
      <c r="D41" s="5">
        <v>622243</v>
      </c>
    </row>
    <row r="42" spans="1:4" ht="14.25">
      <c r="A42" s="60" t="s">
        <v>31</v>
      </c>
      <c r="B42" s="44">
        <v>161</v>
      </c>
      <c r="C42" s="44">
        <v>350</v>
      </c>
      <c r="D42" s="5">
        <v>414</v>
      </c>
    </row>
    <row r="43" spans="1:4" ht="14.25">
      <c r="A43" s="14" t="s">
        <v>32</v>
      </c>
      <c r="B43" s="44"/>
      <c r="C43" s="44"/>
      <c r="D43" s="5"/>
    </row>
    <row r="44" spans="1:4" ht="14.25">
      <c r="A44" s="60" t="s">
        <v>33</v>
      </c>
      <c r="B44" s="46">
        <v>98354</v>
      </c>
      <c r="C44" s="46">
        <v>197393</v>
      </c>
      <c r="D44" s="57">
        <v>241237</v>
      </c>
    </row>
    <row r="45" spans="1:4" ht="14.25">
      <c r="A45" s="14"/>
      <c r="B45" s="56"/>
      <c r="C45" s="69"/>
      <c r="D45" s="42"/>
    </row>
    <row r="46" spans="1:4" ht="15">
      <c r="A46" s="35" t="s">
        <v>34</v>
      </c>
      <c r="B46" s="79">
        <f>SUM(B41:B44)</f>
        <v>1019825</v>
      </c>
      <c r="C46" s="80">
        <f>SUM(C41:C44)</f>
        <v>979730</v>
      </c>
      <c r="D46" s="16">
        <f>SUM(D41:D44)</f>
        <v>863894</v>
      </c>
    </row>
    <row r="47" spans="1:4" ht="15">
      <c r="A47" s="35"/>
      <c r="B47" s="79"/>
      <c r="C47" s="69"/>
      <c r="D47" s="16"/>
    </row>
    <row r="48" spans="1:5" ht="15.75" thickBot="1">
      <c r="A48" s="36" t="s">
        <v>35</v>
      </c>
      <c r="B48" s="81">
        <f>B38+B46</f>
        <v>11326896</v>
      </c>
      <c r="C48" s="82">
        <f>C38+C46</f>
        <v>8486639</v>
      </c>
      <c r="D48" s="15">
        <f>D38+D46</f>
        <v>6838236</v>
      </c>
      <c r="E48" s="28"/>
    </row>
    <row r="49" ht="15" thickTop="1">
      <c r="A49" s="14"/>
    </row>
    <row r="50" spans="1:3" ht="14.25">
      <c r="A50" s="37"/>
      <c r="B50" s="18"/>
      <c r="C50" s="18"/>
    </row>
    <row r="52" spans="1:3" ht="14.25">
      <c r="A52" s="26" t="s">
        <v>36</v>
      </c>
      <c r="B52" s="26"/>
      <c r="C52" s="26" t="s">
        <v>0</v>
      </c>
    </row>
    <row r="53" spans="2:3" ht="14.25">
      <c r="B53" s="26"/>
      <c r="C53" s="26"/>
    </row>
    <row r="54" spans="2:3" ht="14.25">
      <c r="B54" s="26"/>
      <c r="C54" s="26"/>
    </row>
    <row r="55" spans="2:3" ht="14.25">
      <c r="B55" s="26"/>
      <c r="C55" s="26"/>
    </row>
    <row r="56" spans="1:3" ht="14.25">
      <c r="A56" s="26" t="s">
        <v>37</v>
      </c>
      <c r="B56" s="26"/>
      <c r="C56" s="26" t="s">
        <v>2</v>
      </c>
    </row>
    <row r="57" spans="2:3" ht="14.25">
      <c r="B57" s="17"/>
      <c r="C57" s="17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0">
      <selection activeCell="G11" sqref="G11"/>
    </sheetView>
  </sheetViews>
  <sheetFormatPr defaultColWidth="9.140625" defaultRowHeight="12.75"/>
  <cols>
    <col min="1" max="1" width="44.7109375" style="26" customWidth="1"/>
    <col min="2" max="2" width="20.57421875" style="26" customWidth="1"/>
    <col min="3" max="3" width="20.57421875" style="50" customWidth="1"/>
    <col min="4" max="4" width="23.421875" style="50" customWidth="1"/>
    <col min="5" max="16384" width="9.140625" style="26" customWidth="1"/>
  </cols>
  <sheetData>
    <row r="1" spans="1:4" ht="15">
      <c r="A1" s="105"/>
      <c r="B1" s="106"/>
      <c r="C1" s="106"/>
      <c r="D1" s="26"/>
    </row>
    <row r="2" spans="1:4" ht="15">
      <c r="A2" s="105" t="s">
        <v>38</v>
      </c>
      <c r="B2" s="107"/>
      <c r="C2" s="107"/>
      <c r="D2" s="108"/>
    </row>
    <row r="4" spans="1:4" ht="15">
      <c r="A4" s="1"/>
      <c r="B4" s="2"/>
      <c r="C4" s="47"/>
      <c r="D4" s="51"/>
    </row>
    <row r="5" spans="1:4" ht="15">
      <c r="A5" s="1"/>
      <c r="B5" s="13" t="s">
        <v>57</v>
      </c>
      <c r="C5" s="2" t="s">
        <v>60</v>
      </c>
      <c r="D5" s="2" t="s">
        <v>61</v>
      </c>
    </row>
    <row r="6" spans="1:4" ht="15.75" thickBot="1">
      <c r="A6" s="3"/>
      <c r="B6" s="4" t="s">
        <v>4</v>
      </c>
      <c r="C6" s="4" t="s">
        <v>4</v>
      </c>
      <c r="D6" s="4" t="s">
        <v>4</v>
      </c>
    </row>
    <row r="7" spans="1:4" ht="14.25">
      <c r="A7" s="3"/>
      <c r="B7" s="3"/>
      <c r="C7" s="3"/>
      <c r="D7" s="3"/>
    </row>
    <row r="8" spans="1:4" ht="14.25">
      <c r="A8" s="3" t="s">
        <v>39</v>
      </c>
      <c r="B8" s="83">
        <v>1175690</v>
      </c>
      <c r="C8" s="84">
        <v>1028366</v>
      </c>
      <c r="D8" s="85">
        <v>791800</v>
      </c>
    </row>
    <row r="9" spans="1:4" ht="14.25">
      <c r="A9" s="3" t="s">
        <v>40</v>
      </c>
      <c r="B9" s="83">
        <v>-584351</v>
      </c>
      <c r="C9" s="86">
        <v>-415669</v>
      </c>
      <c r="D9" s="86">
        <v>-243716</v>
      </c>
    </row>
    <row r="10" spans="1:5" s="29" customFormat="1" ht="45" customHeight="1">
      <c r="A10" s="39" t="s">
        <v>41</v>
      </c>
      <c r="B10" s="87">
        <f>SUM(B8:B9)</f>
        <v>591339</v>
      </c>
      <c r="C10" s="87">
        <f>SUM(C8:C9)</f>
        <v>612697</v>
      </c>
      <c r="D10" s="87">
        <f>SUM(D8:D9)</f>
        <v>548084</v>
      </c>
      <c r="E10" s="45"/>
    </row>
    <row r="11" spans="1:5" ht="28.5" customHeight="1">
      <c r="A11" s="39" t="s">
        <v>42</v>
      </c>
      <c r="B11" s="86">
        <v>-84251</v>
      </c>
      <c r="C11" s="83">
        <v>-29811</v>
      </c>
      <c r="D11" s="88">
        <v>-15525</v>
      </c>
      <c r="E11" s="45"/>
    </row>
    <row r="12" spans="1:5" ht="15">
      <c r="A12" s="6" t="s">
        <v>43</v>
      </c>
      <c r="B12" s="89">
        <f>B10+B11</f>
        <v>507088</v>
      </c>
      <c r="C12" s="89">
        <f>C10+C11</f>
        <v>582886</v>
      </c>
      <c r="D12" s="89">
        <f>D10+D11</f>
        <v>532559</v>
      </c>
      <c r="E12" s="45"/>
    </row>
    <row r="13" spans="1:4" ht="14.25">
      <c r="A13" s="7"/>
      <c r="B13" s="90"/>
      <c r="C13" s="90"/>
      <c r="D13" s="88"/>
    </row>
    <row r="14" spans="1:4" ht="14.25">
      <c r="A14" s="8" t="s">
        <v>44</v>
      </c>
      <c r="B14" s="83">
        <v>249071</v>
      </c>
      <c r="C14" s="83">
        <v>245267</v>
      </c>
      <c r="D14" s="88">
        <v>212432</v>
      </c>
    </row>
    <row r="15" spans="1:4" ht="14.25">
      <c r="A15" s="8" t="s">
        <v>45</v>
      </c>
      <c r="B15" s="86">
        <v>-28434</v>
      </c>
      <c r="C15" s="83">
        <v>-59416</v>
      </c>
      <c r="D15" s="88">
        <v>-1601</v>
      </c>
    </row>
    <row r="16" spans="1:4" ht="14.25">
      <c r="A16" s="7" t="s">
        <v>46</v>
      </c>
      <c r="B16" s="86">
        <v>153136</v>
      </c>
      <c r="C16" s="83">
        <v>126680</v>
      </c>
      <c r="D16" s="88">
        <v>95123</v>
      </c>
    </row>
    <row r="17" spans="1:4" ht="28.5">
      <c r="A17" s="40" t="s">
        <v>47</v>
      </c>
      <c r="B17" s="86">
        <v>-1381</v>
      </c>
      <c r="C17" s="91">
        <v>-4735</v>
      </c>
      <c r="D17" s="88">
        <v>13141</v>
      </c>
    </row>
    <row r="18" spans="1:4" ht="15" customHeight="1">
      <c r="A18" s="7" t="s">
        <v>48</v>
      </c>
      <c r="B18" s="86">
        <v>2569</v>
      </c>
      <c r="C18" s="83">
        <v>4299</v>
      </c>
      <c r="D18" s="88">
        <v>22186</v>
      </c>
    </row>
    <row r="19" spans="1:4" ht="15">
      <c r="A19" s="6" t="s">
        <v>49</v>
      </c>
      <c r="B19" s="92">
        <f>SUM(B14:B18)</f>
        <v>374961</v>
      </c>
      <c r="C19" s="92">
        <f>SUM(C14:C18)</f>
        <v>312095</v>
      </c>
      <c r="D19" s="92">
        <f>SUM(D14:D18)</f>
        <v>341281</v>
      </c>
    </row>
    <row r="20" spans="1:4" ht="14.25">
      <c r="A20" s="7"/>
      <c r="B20" s="93"/>
      <c r="C20" s="83"/>
      <c r="D20" s="88"/>
    </row>
    <row r="21" spans="1:4" ht="17.25" customHeight="1">
      <c r="A21" s="9" t="s">
        <v>50</v>
      </c>
      <c r="B21" s="86">
        <f>B12+B19</f>
        <v>882049</v>
      </c>
      <c r="C21" s="86">
        <f>C12+C19</f>
        <v>894981</v>
      </c>
      <c r="D21" s="86">
        <f>D12+D19</f>
        <v>873840</v>
      </c>
    </row>
    <row r="22" spans="1:4" ht="17.25" customHeight="1">
      <c r="A22" s="10" t="s">
        <v>51</v>
      </c>
      <c r="B22" s="86">
        <v>-786050</v>
      </c>
      <c r="C22" s="94">
        <v>-688098</v>
      </c>
      <c r="D22" s="88">
        <v>-621572</v>
      </c>
    </row>
    <row r="23" spans="1:4" ht="15.75" thickBot="1">
      <c r="A23" s="63" t="s">
        <v>52</v>
      </c>
      <c r="B23" s="95">
        <f>SUM(B21:B22)</f>
        <v>95999</v>
      </c>
      <c r="C23" s="95">
        <f>SUM(C21:C22)</f>
        <v>206883</v>
      </c>
      <c r="D23" s="95">
        <f>SUM(D21:D22)</f>
        <v>252268</v>
      </c>
    </row>
    <row r="24" spans="1:4" ht="15.75" thickTop="1">
      <c r="A24" s="27"/>
      <c r="B24" s="96"/>
      <c r="C24" s="83"/>
      <c r="D24" s="88"/>
    </row>
    <row r="25" spans="1:4" ht="14.25">
      <c r="A25" s="64" t="s">
        <v>53</v>
      </c>
      <c r="B25" s="97">
        <v>-8755</v>
      </c>
      <c r="C25" s="97">
        <v>-20600</v>
      </c>
      <c r="D25" s="88">
        <v>-22141</v>
      </c>
    </row>
    <row r="26" spans="1:4" ht="15.75" thickBot="1">
      <c r="A26" s="29" t="s">
        <v>54</v>
      </c>
      <c r="B26" s="98">
        <f>B25+B23</f>
        <v>87244</v>
      </c>
      <c r="C26" s="98">
        <f>C25+C23</f>
        <v>186283</v>
      </c>
      <c r="D26" s="98">
        <f>D25+D23</f>
        <v>230127</v>
      </c>
    </row>
    <row r="27" spans="1:4" ht="15.75" thickTop="1">
      <c r="A27" s="29"/>
      <c r="B27" s="99"/>
      <c r="C27" s="96"/>
      <c r="D27" s="96"/>
    </row>
    <row r="28" spans="1:4" ht="15.75" thickBot="1">
      <c r="A28" s="29" t="s">
        <v>55</v>
      </c>
      <c r="B28" s="98">
        <f>B26</f>
        <v>87244</v>
      </c>
      <c r="C28" s="98">
        <f>C26</f>
        <v>186283</v>
      </c>
      <c r="D28" s="98">
        <f>D26</f>
        <v>230127</v>
      </c>
    </row>
    <row r="29" spans="1:4" ht="15.75" thickTop="1">
      <c r="A29" s="29"/>
      <c r="B29" s="100">
        <f>B28/184262051*1000</f>
        <v>0.47347785138894394</v>
      </c>
      <c r="C29" s="101">
        <f>C28/156397472*1000</f>
        <v>1.1910870272890346</v>
      </c>
      <c r="D29" s="102">
        <f>D28/124438623*1000</f>
        <v>1.8493213316897599</v>
      </c>
    </row>
    <row r="30" spans="1:4" ht="15">
      <c r="A30" s="29"/>
      <c r="B30" s="25"/>
      <c r="C30" s="53"/>
      <c r="D30" s="20"/>
    </row>
    <row r="31" spans="1:4" ht="15">
      <c r="A31" s="29"/>
      <c r="B31" s="25"/>
      <c r="C31" s="53"/>
      <c r="D31" s="20"/>
    </row>
    <row r="32" spans="1:4" ht="15">
      <c r="A32" s="29"/>
      <c r="B32" s="25"/>
      <c r="C32" s="53"/>
      <c r="D32" s="20"/>
    </row>
    <row r="33" spans="1:4" ht="15">
      <c r="A33" s="26" t="s">
        <v>36</v>
      </c>
      <c r="B33" s="28"/>
      <c r="C33" s="53"/>
      <c r="D33" s="26" t="s">
        <v>0</v>
      </c>
    </row>
    <row r="34" spans="2:3" ht="15">
      <c r="B34" s="22"/>
      <c r="C34" s="53"/>
    </row>
    <row r="35" spans="2:3" ht="15">
      <c r="B35" s="22"/>
      <c r="C35" s="53"/>
    </row>
    <row r="36" spans="2:3" ht="15">
      <c r="B36" s="22"/>
      <c r="C36" s="53"/>
    </row>
    <row r="37" spans="1:4" ht="14.25">
      <c r="A37" s="26" t="s">
        <v>37</v>
      </c>
      <c r="B37" s="22"/>
      <c r="C37" s="54"/>
      <c r="D37" s="50" t="s">
        <v>2</v>
      </c>
    </row>
    <row r="38" spans="2:3" ht="14.25">
      <c r="B38" s="22"/>
      <c r="C38" s="22"/>
    </row>
    <row r="39" spans="2:3" ht="14.25">
      <c r="B39" s="22"/>
      <c r="C39" s="55"/>
    </row>
    <row r="40" ht="14.25">
      <c r="C40" s="55"/>
    </row>
    <row r="41" ht="14.25">
      <c r="C41" s="55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Отдельнова Зарина Усенбековна</cp:lastModifiedBy>
  <cp:lastPrinted>2015-10-02T03:10:15Z</cp:lastPrinted>
  <dcterms:created xsi:type="dcterms:W3CDTF">1996-10-08T23:32:33Z</dcterms:created>
  <dcterms:modified xsi:type="dcterms:W3CDTF">2016-01-20T07:08:37Z</dcterms:modified>
  <cp:category/>
  <cp:version/>
  <cp:contentType/>
  <cp:contentStatus/>
</cp:coreProperties>
</file>