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_mukashova\Desktop\июль\"/>
    </mc:Choice>
  </mc:AlternateContent>
  <bookViews>
    <workbookView xWindow="0" yWindow="0" windowWidth="11850" windowHeight="9315" activeTab="1"/>
  </bookViews>
  <sheets>
    <sheet name="офп" sheetId="3" r:id="rId1"/>
    <sheet name="осп" sheetId="5" r:id="rId2"/>
  </sheets>
  <definedNames>
    <definedName name="_xlnm.Print_Area" localSheetId="1">осп!$A$1:$C$36</definedName>
  </definedNames>
  <calcPr calcId="152511"/>
</workbook>
</file>

<file path=xl/calcChain.xml><?xml version="1.0" encoding="utf-8"?>
<calcChain xmlns="http://schemas.openxmlformats.org/spreadsheetml/2006/main">
  <c r="C31" i="5" l="1"/>
  <c r="C19" i="5"/>
  <c r="B19" i="5"/>
  <c r="C9" i="5" l="1"/>
  <c r="C11" i="5"/>
  <c r="C17" i="5"/>
  <c r="B9" i="5"/>
  <c r="B11" i="5"/>
  <c r="B17" i="5"/>
  <c r="D45" i="3"/>
  <c r="C45" i="3"/>
  <c r="B45" i="3"/>
  <c r="D38" i="3"/>
  <c r="C38" i="3"/>
  <c r="B38" i="3"/>
  <c r="D19" i="3"/>
  <c r="C19" i="3"/>
  <c r="B19" i="3"/>
  <c r="D16" i="3"/>
  <c r="C16" i="3"/>
  <c r="B16" i="3"/>
  <c r="D11" i="3"/>
  <c r="C11" i="3"/>
  <c r="B11" i="3"/>
  <c r="B47" i="3" l="1"/>
  <c r="B20" i="3"/>
  <c r="B26" i="3" s="1"/>
  <c r="D20" i="3"/>
  <c r="D26" i="3" s="1"/>
  <c r="C20" i="3"/>
  <c r="C26" i="3" s="1"/>
  <c r="C21" i="5"/>
  <c r="C25" i="5" s="1"/>
  <c r="C28" i="5" s="1"/>
  <c r="C30" i="5" s="1"/>
  <c r="B21" i="5"/>
  <c r="B25" i="5" s="1"/>
  <c r="B28" i="5" s="1"/>
  <c r="B30" i="5" s="1"/>
  <c r="B31" i="5" s="1"/>
  <c r="C47" i="3"/>
  <c r="D47" i="3"/>
</calcChain>
</file>

<file path=xl/sharedStrings.xml><?xml version="1.0" encoding="utf-8"?>
<sst xmlns="http://schemas.openxmlformats.org/spreadsheetml/2006/main" count="75" uniqueCount="67">
  <si>
    <t>Дженбаева Э.Т.</t>
  </si>
  <si>
    <t>КАПИТАЛ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</si>
  <si>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</si>
  <si>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</si>
  <si>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</si>
  <si>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</si>
  <si>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Таза насыялардын жыйынтыгы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</si>
  <si>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</si>
  <si>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</si>
  <si>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</si>
  <si>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</si>
  <si>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</si>
  <si>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Кардарлардын эсептери жана аманаттары</t>
  </si>
  <si>
    <t>Башка тартылган каражаттар</t>
  </si>
  <si>
    <t>Кезектеги налогтук кирешеге кредитордук карыз</t>
  </si>
  <si>
    <t>Кийинкиге калтырылган салык милдеттенмеси</t>
  </si>
  <si>
    <t>Башка милдеттенмелер</t>
  </si>
  <si>
    <t>Милдеттенмелердин баары</t>
  </si>
  <si>
    <t>Кошумча төлөнгөн капитал</t>
  </si>
  <si>
    <t>Бөлүштүрүлбөгөн пайда</t>
  </si>
  <si>
    <t>АКТИВДЕР</t>
  </si>
  <si>
    <t>Башка банктарга жана финансылык мекемелерге берилген насыялар</t>
  </si>
  <si>
    <t>Башка банктарда жана финансылык мекемелердеги каражаттар</t>
  </si>
  <si>
    <t>Инвестициялар, удерживаемые до погашения</t>
  </si>
  <si>
    <t>Минус чыгашаларды жана жоготууларды жабуу үчүн резерв</t>
  </si>
  <si>
    <t>Банктарга жана башка финансылык мекемелерге берилген насыялар</t>
  </si>
  <si>
    <t>Кардарларга берилген насыялар</t>
  </si>
  <si>
    <t>Кардарларга насыялардын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</si>
  <si>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</si>
  <si>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</si>
  <si>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</si>
  <si>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Уставдык капитал</t>
  </si>
  <si>
    <t>Капитал жыйынтыгы</t>
  </si>
  <si>
    <t>Бардык милдеттенмелер жана капитал</t>
  </si>
  <si>
    <t>миң .сом</t>
  </si>
  <si>
    <t>Башкы бухгалтер</t>
  </si>
  <si>
    <t>Пайыздык кирешелер</t>
  </si>
  <si>
    <t>Пайыздык чыгашалар</t>
  </si>
  <si>
    <t>Таза пайыздык киреше</t>
  </si>
  <si>
    <t>Комиссиялык кирешелер</t>
  </si>
  <si>
    <t>Комиссиялык чыгашалар</t>
  </si>
  <si>
    <t>Чет өлкөлүк валюта менен операциялардан таза пайда</t>
  </si>
  <si>
    <t>Операциондук кирешелер</t>
  </si>
  <si>
    <t>Кирешеге карай салык боюнча чыгашалар</t>
  </si>
  <si>
    <t>Операциондук чыгашалар</t>
  </si>
  <si>
    <t>Таза пайыздык эмес кирешелер</t>
  </si>
  <si>
    <t>Салык салууга чейин пайда</t>
  </si>
  <si>
    <t>Таза пайда</t>
  </si>
  <si>
    <t>Жалпы киреше</t>
  </si>
  <si>
    <t>Бир акцияга пайда</t>
  </si>
  <si>
    <t>Операциондук пайда</t>
  </si>
  <si>
    <t>Башка чыгашалар</t>
  </si>
  <si>
    <t>Башка операциялар боюнча баасын жоготуу резервтерин түзүү</t>
  </si>
  <si>
    <t>Пайыздар эсептелүүчү, активдер боюнча баасын жоготуу резервтерин түзүү</t>
  </si>
  <si>
    <t>Пайыздар эсептелүүчү, чыгашага чейинки таза пайыздык кирешелер</t>
  </si>
  <si>
    <t>"Коммерциялык банк КЫРГЫЗСТАН " ААКтын</t>
  </si>
  <si>
    <t>Декабрь 2017 ж.</t>
  </si>
  <si>
    <t xml:space="preserve">2018-жылдын 31-июльга карата финансылык абал жөнүндө отчет  </t>
  </si>
  <si>
    <t>Июль  2018 ж.</t>
  </si>
  <si>
    <t>Июль  2017 ж.</t>
  </si>
  <si>
    <t xml:space="preserve">Банк Башкармасынын Төрагасы </t>
  </si>
  <si>
    <t>Илебаев Н.Э..</t>
  </si>
  <si>
    <t>Июль 2018 ж.</t>
  </si>
  <si>
    <t>"Коммерциялык банк КЫРГЫЗСТАН " ААКтын 2018-жылдын 31- июльга карата  жалпы киреше отчету</t>
  </si>
  <si>
    <t>Июль 2017 ж.</t>
  </si>
  <si>
    <t>Банк Башкармасынын Төрагасы</t>
  </si>
  <si>
    <t>Илебаев Н.Э.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</si>
</sst>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name val="Arial Black"/>
      <family val="2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8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0" fontId="14" fillId="0" borderId="0" xfId="0" applyFont="1" applyFill="1"/>
    <xf numFmtId="165" fontId="14" fillId="0" borderId="0" xfId="0" applyNumberFormat="1" applyFont="1" applyFill="1"/>
    <xf numFmtId="0" fontId="10" fillId="0" borderId="0" xfId="7" applyFont="1" applyFill="1" applyBorder="1" applyAlignment="1">
      <alignment vertical="center" wrapText="1"/>
    </xf>
    <xf numFmtId="0" fontId="11" fillId="0" borderId="0" xfId="6" applyFont="1" applyFill="1" applyBorder="1"/>
    <xf numFmtId="165" fontId="11" fillId="0" borderId="2" xfId="9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vertical="center" wrapText="1"/>
    </xf>
    <xf numFmtId="165" fontId="13" fillId="0" borderId="0" xfId="9" applyNumberFormat="1" applyFont="1" applyFill="1" applyBorder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9" applyNumberFormat="1" applyFont="1" applyFill="1" applyBorder="1" applyAlignment="1">
      <alignment vertical="center"/>
    </xf>
    <xf numFmtId="165" fontId="11" fillId="0" borderId="0" xfId="9" applyNumberFormat="1" applyFont="1" applyFill="1" applyBorder="1" applyAlignment="1">
      <alignment vertical="center"/>
    </xf>
    <xf numFmtId="0" fontId="8" fillId="0" borderId="0" xfId="0" applyFont="1" applyFill="1"/>
    <xf numFmtId="165" fontId="8" fillId="0" borderId="0" xfId="0" applyNumberFormat="1" applyFont="1" applyFill="1" applyBorder="1" applyAlignment="1">
      <alignment vertical="center"/>
    </xf>
    <xf numFmtId="167" fontId="11" fillId="0" borderId="0" xfId="9" applyNumberFormat="1" applyFont="1" applyFill="1" applyBorder="1" applyAlignment="1"/>
    <xf numFmtId="3" fontId="12" fillId="0" borderId="0" xfId="9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5" fontId="10" fillId="0" borderId="0" xfId="9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8" fillId="0" borderId="0" xfId="0" applyFont="1" applyFill="1" applyBorder="1" applyAlignment="1"/>
    <xf numFmtId="0" fontId="10" fillId="0" borderId="0" xfId="0" applyFont="1" applyFill="1" applyAlignment="1"/>
    <xf numFmtId="0" fontId="15" fillId="0" borderId="0" xfId="0" applyFont="1" applyFill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0" fontId="14" fillId="0" borderId="0" xfId="0" applyFont="1" applyFill="1" applyBorder="1"/>
    <xf numFmtId="3" fontId="12" fillId="2" borderId="0" xfId="1" applyNumberFormat="1" applyFont="1" applyFill="1" applyAlignment="1">
      <alignment horizontal="right"/>
    </xf>
    <xf numFmtId="165" fontId="10" fillId="0" borderId="0" xfId="8" applyNumberFormat="1" applyFont="1" applyFill="1" applyBorder="1" applyAlignment="1">
      <alignment horizontal="center"/>
    </xf>
    <xf numFmtId="165" fontId="10" fillId="0" borderId="0" xfId="8" applyNumberFormat="1" applyFont="1" applyFill="1" applyBorder="1" applyAlignment="1"/>
    <xf numFmtId="165" fontId="13" fillId="0" borderId="0" xfId="8" applyNumberFormat="1" applyFont="1" applyFill="1" applyBorder="1" applyAlignment="1">
      <alignment vertical="center"/>
    </xf>
    <xf numFmtId="165" fontId="10" fillId="0" borderId="0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/>
    <xf numFmtId="165" fontId="12" fillId="0" borderId="0" xfId="8" applyNumberFormat="1" applyFont="1" applyFill="1" applyBorder="1" applyAlignment="1">
      <alignment vertical="center" wrapText="1"/>
    </xf>
    <xf numFmtId="4" fontId="1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65" fontId="10" fillId="2" borderId="0" xfId="8" applyNumberFormat="1" applyFont="1" applyFill="1" applyAlignment="1">
      <alignment vertical="center"/>
    </xf>
    <xf numFmtId="165" fontId="13" fillId="0" borderId="0" xfId="8" applyNumberFormat="1" applyFont="1" applyFill="1" applyAlignment="1">
      <alignment vertical="center"/>
    </xf>
    <xf numFmtId="165" fontId="10" fillId="0" borderId="0" xfId="8" applyNumberFormat="1" applyFont="1" applyFill="1" applyAlignment="1">
      <alignment vertical="center"/>
    </xf>
    <xf numFmtId="165" fontId="12" fillId="0" borderId="0" xfId="8" applyNumberFormat="1" applyFont="1" applyFill="1" applyAlignment="1">
      <alignment vertical="center"/>
    </xf>
    <xf numFmtId="3" fontId="10" fillId="2" borderId="0" xfId="7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3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Alignment="1">
      <alignment vertical="center" wrapText="1"/>
    </xf>
    <xf numFmtId="165" fontId="8" fillId="0" borderId="3" xfId="0" applyNumberFormat="1" applyFont="1" applyFill="1" applyBorder="1" applyAlignment="1">
      <alignment vertical="center"/>
    </xf>
    <xf numFmtId="3" fontId="12" fillId="0" borderId="0" xfId="8" applyNumberFormat="1" applyFont="1" applyFill="1" applyAlignment="1">
      <alignment horizontal="right" wrapText="1"/>
    </xf>
    <xf numFmtId="165" fontId="10" fillId="0" borderId="0" xfId="8" applyNumberFormat="1" applyFont="1" applyFill="1" applyAlignment="1">
      <alignment horizontal="right"/>
    </xf>
    <xf numFmtId="165" fontId="10" fillId="2" borderId="0" xfId="8" applyNumberFormat="1" applyFont="1" applyFill="1" applyAlignment="1">
      <alignment horizontal="right"/>
    </xf>
    <xf numFmtId="165" fontId="10" fillId="0" borderId="0" xfId="9" applyNumberFormat="1" applyFont="1" applyFill="1" applyBorder="1" applyAlignment="1"/>
    <xf numFmtId="165" fontId="12" fillId="2" borderId="0" xfId="8" applyNumberFormat="1" applyFont="1" applyFill="1" applyAlignment="1">
      <alignment horizontal="right"/>
    </xf>
    <xf numFmtId="165" fontId="12" fillId="0" borderId="0" xfId="8" applyNumberFormat="1" applyFont="1" applyFill="1" applyAlignment="1"/>
    <xf numFmtId="165" fontId="10" fillId="0" borderId="0" xfId="8" applyNumberFormat="1" applyFont="1" applyFill="1" applyAlignment="1"/>
    <xf numFmtId="0" fontId="9" fillId="0" borderId="0" xfId="0" applyFont="1"/>
    <xf numFmtId="0" fontId="11" fillId="0" borderId="0" xfId="0" applyFont="1" applyBorder="1" applyAlignment="1">
      <alignment horizontal="center" wrapText="1"/>
    </xf>
  </cellXfs>
  <cellStyles count="14">
    <cellStyle name="Comma_2231 IAS Financial Statements - Sep-30, 2001" xfId="1"/>
    <cellStyle name="Comma_ATF_31.11.07_F2_14 January 2008" xfId="2"/>
    <cellStyle name="Normal 2 2" xfId="3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11"/>
    <cellStyle name="Обычный 3" xfId="10"/>
    <cellStyle name="Финансовый" xfId="9" builtinId="3"/>
    <cellStyle name="Финансовый 2" xfId="13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40" zoomScaleNormal="100" workbookViewId="0">
      <selection activeCell="B56" sqref="B56"/>
    </sheetView>
  </sheetViews>
  <sheetFormatPr defaultRowHeight="14.25" x14ac:dyDescent="0.2"/>
  <cols>
    <col min="1" max="1" width="61" style="3" bestFit="1" customWidth="1"/>
    <col min="2" max="2" width="23.42578125" style="25" customWidth="1"/>
    <col min="3" max="3" width="24" style="25" bestFit="1" customWidth="1"/>
    <col min="4" max="4" width="16.140625" style="3" bestFit="1" customWidth="1"/>
    <col min="5" max="6" width="11.28515625" style="3" bestFit="1" customWidth="1"/>
    <col min="7" max="7" width="21.140625" style="3" customWidth="1"/>
    <col min="8" max="9" width="24" style="3" bestFit="1" customWidth="1"/>
    <col min="10" max="16384" width="9.140625" style="3"/>
  </cols>
  <sheetData>
    <row r="1" spans="1:9" ht="14.25" customHeight="1" x14ac:dyDescent="0.25">
      <c r="A1" s="87" t="s">
        <v>55</v>
      </c>
      <c r="B1" s="87"/>
      <c r="C1" s="87"/>
    </row>
    <row r="2" spans="1:9" ht="14.25" customHeight="1" x14ac:dyDescent="0.25">
      <c r="A2" s="87" t="s">
        <v>57</v>
      </c>
      <c r="B2" s="87"/>
      <c r="C2" s="87"/>
    </row>
    <row r="3" spans="1:9" ht="12.75" customHeight="1" x14ac:dyDescent="0.2">
      <c r="A3" s="26"/>
    </row>
    <row r="4" spans="1:9" ht="12.75" customHeight="1" x14ac:dyDescent="0.2">
      <c r="A4" s="26"/>
      <c r="B4" s="27"/>
      <c r="C4" s="30"/>
      <c r="F4" s="12"/>
      <c r="G4" s="12"/>
      <c r="H4" s="12"/>
      <c r="I4" s="12"/>
    </row>
    <row r="5" spans="1:9" ht="15" x14ac:dyDescent="0.25">
      <c r="A5" s="26"/>
      <c r="B5" s="29" t="s">
        <v>58</v>
      </c>
      <c r="C5" s="29" t="s">
        <v>59</v>
      </c>
      <c r="D5" s="29" t="s">
        <v>56</v>
      </c>
      <c r="F5" s="27"/>
      <c r="G5" s="30"/>
      <c r="H5" s="30"/>
      <c r="I5" s="12"/>
    </row>
    <row r="6" spans="1:9" ht="15.75" thickBot="1" x14ac:dyDescent="0.3">
      <c r="A6" s="1"/>
      <c r="B6" s="28" t="s">
        <v>34</v>
      </c>
      <c r="C6" s="28" t="s">
        <v>34</v>
      </c>
      <c r="D6" s="28" t="s">
        <v>34</v>
      </c>
      <c r="F6" s="29"/>
      <c r="G6" s="29"/>
      <c r="H6" s="29"/>
      <c r="I6" s="12"/>
    </row>
    <row r="7" spans="1:9" ht="15" x14ac:dyDescent="0.25">
      <c r="A7" s="5" t="s">
        <v>20</v>
      </c>
      <c r="B7" s="16"/>
      <c r="C7" s="16"/>
      <c r="E7" s="16"/>
      <c r="I7" s="12"/>
    </row>
    <row r="8" spans="1:9" x14ac:dyDescent="0.2">
      <c r="A8" s="2" t="s">
        <v>2</v>
      </c>
      <c r="B8" s="16">
        <v>1688548</v>
      </c>
      <c r="C8" s="16">
        <v>1423480</v>
      </c>
      <c r="D8" s="16">
        <v>1915472</v>
      </c>
      <c r="I8" s="12"/>
    </row>
    <row r="9" spans="1:9" x14ac:dyDescent="0.2">
      <c r="A9" s="3" t="s">
        <v>3</v>
      </c>
      <c r="B9" s="16">
        <v>724782</v>
      </c>
      <c r="C9" s="16">
        <v>803943</v>
      </c>
      <c r="D9" s="16">
        <v>681473</v>
      </c>
      <c r="I9" s="12"/>
    </row>
    <row r="10" spans="1:9" x14ac:dyDescent="0.2">
      <c r="A10" s="3" t="s">
        <v>4</v>
      </c>
      <c r="B10" s="16">
        <v>741442</v>
      </c>
      <c r="C10" s="16">
        <v>889516</v>
      </c>
      <c r="D10" s="16">
        <v>366085</v>
      </c>
      <c r="I10" s="12"/>
    </row>
    <row r="11" spans="1:9" ht="15" x14ac:dyDescent="0.25">
      <c r="A11" s="5" t="s">
        <v>5</v>
      </c>
      <c r="B11" s="13">
        <f>B8+B9+B10</f>
        <v>3154772</v>
      </c>
      <c r="C11" s="13">
        <f>C8+C9+C10</f>
        <v>3116939</v>
      </c>
      <c r="D11" s="13">
        <f>D8+D9+D10</f>
        <v>2963030</v>
      </c>
      <c r="I11" s="12"/>
    </row>
    <row r="12" spans="1:9" x14ac:dyDescent="0.2">
      <c r="A12" s="2" t="s">
        <v>23</v>
      </c>
      <c r="B12" s="15">
        <v>1601610</v>
      </c>
      <c r="C12" s="15">
        <v>1659064</v>
      </c>
      <c r="D12" s="15">
        <v>1092107</v>
      </c>
      <c r="I12" s="12"/>
    </row>
    <row r="13" spans="1:9" ht="32.25" customHeight="1" x14ac:dyDescent="0.2">
      <c r="A13" s="2" t="s">
        <v>22</v>
      </c>
      <c r="B13" s="16">
        <v>11646</v>
      </c>
      <c r="C13" s="16">
        <v>77923</v>
      </c>
      <c r="D13" s="16">
        <v>12151</v>
      </c>
      <c r="I13" s="12"/>
    </row>
    <row r="14" spans="1:9" ht="32.25" customHeight="1" x14ac:dyDescent="0.2">
      <c r="A14" s="2" t="s">
        <v>21</v>
      </c>
      <c r="B14" s="16">
        <v>322183</v>
      </c>
      <c r="C14" s="16">
        <v>170184</v>
      </c>
      <c r="D14" s="61">
        <v>281964</v>
      </c>
      <c r="I14" s="12"/>
    </row>
    <row r="15" spans="1:9" ht="14.25" customHeight="1" x14ac:dyDescent="0.2">
      <c r="A15" s="3" t="s">
        <v>24</v>
      </c>
      <c r="B15" s="32">
        <v>-571</v>
      </c>
      <c r="C15" s="32">
        <v>-174</v>
      </c>
      <c r="D15" s="32">
        <v>-651</v>
      </c>
      <c r="I15" s="12"/>
    </row>
    <row r="16" spans="1:9" ht="15" customHeight="1" x14ac:dyDescent="0.25">
      <c r="A16" s="5" t="s">
        <v>25</v>
      </c>
      <c r="B16" s="13">
        <f>B14+B15</f>
        <v>321612</v>
      </c>
      <c r="C16" s="13">
        <f>C14+C15</f>
        <v>170010</v>
      </c>
      <c r="D16" s="13">
        <f>D14+D15</f>
        <v>281313</v>
      </c>
      <c r="I16" s="12"/>
    </row>
    <row r="17" spans="1:9" x14ac:dyDescent="0.2">
      <c r="A17" s="8" t="s">
        <v>26</v>
      </c>
      <c r="B17" s="16">
        <v>6776104</v>
      </c>
      <c r="C17" s="16">
        <v>7290570</v>
      </c>
      <c r="D17" s="16">
        <v>6563169</v>
      </c>
      <c r="I17" s="12"/>
    </row>
    <row r="18" spans="1:9" x14ac:dyDescent="0.2">
      <c r="A18" s="3" t="s">
        <v>24</v>
      </c>
      <c r="B18" s="32">
        <v>-531870</v>
      </c>
      <c r="C18" s="32">
        <v>-472865</v>
      </c>
      <c r="D18" s="32">
        <v>-525558</v>
      </c>
      <c r="I18" s="12"/>
    </row>
    <row r="19" spans="1:9" ht="15" x14ac:dyDescent="0.25">
      <c r="A19" s="9" t="s">
        <v>27</v>
      </c>
      <c r="B19" s="14">
        <f>B17+B18</f>
        <v>6244234</v>
      </c>
      <c r="C19" s="14">
        <f>C17+C18</f>
        <v>6817705</v>
      </c>
      <c r="D19" s="14">
        <f>D17+D18</f>
        <v>6037611</v>
      </c>
      <c r="I19" s="12"/>
    </row>
    <row r="20" spans="1:9" ht="15" x14ac:dyDescent="0.25">
      <c r="A20" s="9" t="s">
        <v>6</v>
      </c>
      <c r="B20" s="13">
        <f>B16+B19</f>
        <v>6565846</v>
      </c>
      <c r="C20" s="13">
        <f>C16+C19</f>
        <v>6987715</v>
      </c>
      <c r="D20" s="13">
        <f>D16+D19</f>
        <v>6318924</v>
      </c>
      <c r="I20" s="12"/>
    </row>
    <row r="21" spans="1:9" ht="57" x14ac:dyDescent="0.2">
      <c r="A21" s="2" t="s">
        <v>7</v>
      </c>
      <c r="B21" s="32">
        <v>0</v>
      </c>
      <c r="C21" s="32">
        <v>0</v>
      </c>
      <c r="D21" s="32">
        <v>1187</v>
      </c>
      <c r="I21" s="12"/>
    </row>
    <row r="22" spans="1:9" x14ac:dyDescent="0.2">
      <c r="A22" s="10" t="s">
        <v>8</v>
      </c>
      <c r="B22" s="32">
        <v>0</v>
      </c>
      <c r="C22" s="32">
        <v>0</v>
      </c>
      <c r="D22" s="32">
        <v>0</v>
      </c>
      <c r="I22" s="12"/>
    </row>
    <row r="23" spans="1:9" x14ac:dyDescent="0.2">
      <c r="A23" s="3" t="s">
        <v>9</v>
      </c>
      <c r="B23" s="16">
        <v>559814</v>
      </c>
      <c r="C23" s="16">
        <v>522608</v>
      </c>
      <c r="D23" s="16">
        <v>560536</v>
      </c>
      <c r="I23" s="12"/>
    </row>
    <row r="24" spans="1:9" ht="13.5" customHeight="1" x14ac:dyDescent="0.2">
      <c r="A24" s="3" t="s">
        <v>10</v>
      </c>
      <c r="B24" s="16">
        <v>503198</v>
      </c>
      <c r="C24" s="16">
        <v>442568</v>
      </c>
      <c r="D24" s="61">
        <v>422177</v>
      </c>
      <c r="I24" s="12"/>
    </row>
    <row r="25" spans="1:9" ht="13.5" customHeight="1" x14ac:dyDescent="0.2">
      <c r="A25" s="2"/>
      <c r="B25" s="15"/>
      <c r="D25" s="25"/>
      <c r="I25" s="12"/>
    </row>
    <row r="26" spans="1:9" ht="15.75" thickBot="1" x14ac:dyDescent="0.3">
      <c r="A26" s="5" t="s">
        <v>11</v>
      </c>
      <c r="B26" s="19">
        <f>B11+B12+B13+B20+B21+B22+B23+B24</f>
        <v>12396886</v>
      </c>
      <c r="C26" s="19">
        <f>C11+C12+C13+C20+C21+C22+C23+C24</f>
        <v>12806817</v>
      </c>
      <c r="D26" s="19">
        <f>D11+D12+D13+D20+D21+D22+D23+D24</f>
        <v>11370112</v>
      </c>
      <c r="I26" s="12"/>
    </row>
    <row r="27" spans="1:9" ht="15.75" thickTop="1" x14ac:dyDescent="0.25">
      <c r="A27" s="5"/>
      <c r="B27" s="20"/>
      <c r="D27" s="25"/>
      <c r="I27" s="12"/>
    </row>
    <row r="28" spans="1:9" ht="15" x14ac:dyDescent="0.25">
      <c r="A28" s="5" t="s">
        <v>28</v>
      </c>
      <c r="B28" s="21"/>
      <c r="D28" s="25"/>
      <c r="I28" s="12"/>
    </row>
    <row r="29" spans="1:9" ht="18.75" x14ac:dyDescent="0.4">
      <c r="A29" s="2" t="s">
        <v>29</v>
      </c>
      <c r="B29" s="68"/>
      <c r="C29" s="16"/>
      <c r="D29" s="16"/>
      <c r="I29" s="12"/>
    </row>
    <row r="30" spans="1:9" ht="28.5" x14ac:dyDescent="0.2">
      <c r="A30" s="31" t="s">
        <v>30</v>
      </c>
      <c r="B30" s="16">
        <v>1170324</v>
      </c>
      <c r="C30" s="50">
        <v>752836</v>
      </c>
      <c r="D30" s="50">
        <v>736727</v>
      </c>
      <c r="I30" s="12"/>
    </row>
    <row r="31" spans="1:9" x14ac:dyDescent="0.2">
      <c r="A31" s="3" t="s">
        <v>12</v>
      </c>
      <c r="B31" s="79">
        <v>8068711</v>
      </c>
      <c r="C31" s="16">
        <v>9341755</v>
      </c>
      <c r="D31" s="16">
        <v>7845109</v>
      </c>
      <c r="I31" s="12"/>
    </row>
    <row r="32" spans="1:9" x14ac:dyDescent="0.2">
      <c r="A32" s="3" t="s">
        <v>13</v>
      </c>
      <c r="B32" s="16">
        <v>1298324</v>
      </c>
      <c r="C32" s="16">
        <v>1145934</v>
      </c>
      <c r="D32" s="16">
        <v>1185502</v>
      </c>
      <c r="I32" s="12"/>
    </row>
    <row r="33" spans="1:9" x14ac:dyDescent="0.2">
      <c r="A33" s="3" t="s">
        <v>14</v>
      </c>
      <c r="B33" s="16">
        <v>5170</v>
      </c>
      <c r="C33" s="16">
        <v>3630</v>
      </c>
      <c r="D33" s="16">
        <v>0</v>
      </c>
      <c r="I33" s="12"/>
    </row>
    <row r="34" spans="1:9" x14ac:dyDescent="0.2">
      <c r="A34" s="3" t="s">
        <v>15</v>
      </c>
      <c r="B34" s="16">
        <v>14766</v>
      </c>
      <c r="C34" s="16">
        <v>9916</v>
      </c>
      <c r="D34" s="16">
        <v>12416</v>
      </c>
      <c r="I34" s="12"/>
    </row>
    <row r="35" spans="1:9" ht="57" x14ac:dyDescent="0.2">
      <c r="A35" s="2" t="s">
        <v>7</v>
      </c>
      <c r="B35" s="16">
        <v>1390</v>
      </c>
      <c r="C35" s="16">
        <v>1396</v>
      </c>
      <c r="D35" s="16"/>
      <c r="I35" s="12"/>
    </row>
    <row r="36" spans="1:9" x14ac:dyDescent="0.2">
      <c r="A36" s="3" t="s">
        <v>16</v>
      </c>
      <c r="B36" s="16">
        <v>452243</v>
      </c>
      <c r="C36" s="16">
        <v>357618</v>
      </c>
      <c r="D36" s="61">
        <v>277584</v>
      </c>
      <c r="I36" s="12"/>
    </row>
    <row r="37" spans="1:9" x14ac:dyDescent="0.2">
      <c r="A37" s="6"/>
      <c r="B37" s="15"/>
      <c r="D37" s="25"/>
      <c r="I37" s="12"/>
    </row>
    <row r="38" spans="1:9" ht="15" x14ac:dyDescent="0.25">
      <c r="A38" s="5" t="s">
        <v>17</v>
      </c>
      <c r="B38" s="22">
        <f>SUM(B30:B36)</f>
        <v>11010928</v>
      </c>
      <c r="C38" s="22">
        <f>SUM(C30:C36)</f>
        <v>11613085</v>
      </c>
      <c r="D38" s="22">
        <f>SUM(D30:D36)</f>
        <v>10057338</v>
      </c>
      <c r="I38" s="12"/>
    </row>
    <row r="39" spans="1:9" x14ac:dyDescent="0.2">
      <c r="A39" s="2"/>
      <c r="B39" s="21"/>
      <c r="D39" s="25"/>
      <c r="I39" s="12"/>
    </row>
    <row r="40" spans="1:9" ht="12.75" customHeight="1" x14ac:dyDescent="0.25">
      <c r="A40" s="2" t="s">
        <v>1</v>
      </c>
      <c r="B40" s="69"/>
      <c r="C40" s="16"/>
      <c r="D40" s="16"/>
      <c r="I40" s="12"/>
    </row>
    <row r="41" spans="1:9" x14ac:dyDescent="0.2">
      <c r="A41" s="2" t="s">
        <v>31</v>
      </c>
      <c r="B41" s="16">
        <v>1126356</v>
      </c>
      <c r="C41" s="16">
        <v>1126356</v>
      </c>
      <c r="D41" s="16">
        <v>1126356</v>
      </c>
      <c r="I41" s="12"/>
    </row>
    <row r="42" spans="1:9" x14ac:dyDescent="0.2">
      <c r="A42" s="3" t="s">
        <v>18</v>
      </c>
      <c r="B42" s="16"/>
      <c r="C42" s="16">
        <v>0</v>
      </c>
      <c r="D42" s="16"/>
      <c r="I42" s="12"/>
    </row>
    <row r="43" spans="1:9" x14ac:dyDescent="0.2">
      <c r="A43" s="3" t="s">
        <v>19</v>
      </c>
      <c r="B43" s="51">
        <v>259602</v>
      </c>
      <c r="C43" s="51">
        <v>67376</v>
      </c>
      <c r="D43" s="51">
        <v>186418</v>
      </c>
      <c r="I43" s="12"/>
    </row>
    <row r="44" spans="1:9" x14ac:dyDescent="0.2">
      <c r="A44" s="2"/>
      <c r="B44" s="17"/>
      <c r="D44" s="25"/>
      <c r="I44" s="12"/>
    </row>
    <row r="45" spans="1:9" ht="15" x14ac:dyDescent="0.25">
      <c r="A45" s="7" t="s">
        <v>32</v>
      </c>
      <c r="B45" s="23">
        <f>SUM(B41:B43)</f>
        <v>1385958</v>
      </c>
      <c r="C45" s="23">
        <f>SUM(C41:C43)</f>
        <v>1193732</v>
      </c>
      <c r="D45" s="23">
        <f>SUM(D41:D43)</f>
        <v>1312774</v>
      </c>
      <c r="I45" s="12"/>
    </row>
    <row r="46" spans="1:9" ht="15" x14ac:dyDescent="0.25">
      <c r="A46" s="7"/>
      <c r="B46" s="23"/>
      <c r="D46" s="25"/>
      <c r="I46" s="12"/>
    </row>
    <row r="47" spans="1:9" ht="15.75" thickBot="1" x14ac:dyDescent="0.3">
      <c r="A47" s="11" t="s">
        <v>33</v>
      </c>
      <c r="B47" s="24">
        <f>B38+B45</f>
        <v>12396886</v>
      </c>
      <c r="C47" s="24">
        <f>C38+C45</f>
        <v>12806817</v>
      </c>
      <c r="D47" s="24">
        <f>D38+D45</f>
        <v>11370112</v>
      </c>
      <c r="I47" s="12"/>
    </row>
    <row r="48" spans="1:9" ht="15" thickTop="1" x14ac:dyDescent="0.2">
      <c r="F48" s="12"/>
      <c r="G48" s="12"/>
      <c r="H48" s="12"/>
      <c r="I48" s="12"/>
    </row>
    <row r="49" spans="1:9" ht="15" x14ac:dyDescent="0.25">
      <c r="A49" s="11"/>
      <c r="B49" s="23"/>
      <c r="C49" s="18"/>
      <c r="F49" s="12"/>
      <c r="G49" s="12"/>
      <c r="H49" s="12"/>
      <c r="I49" s="12"/>
    </row>
    <row r="50" spans="1:9" ht="15" x14ac:dyDescent="0.25">
      <c r="A50" s="11"/>
      <c r="B50" s="23"/>
      <c r="C50" s="18"/>
    </row>
    <row r="51" spans="1:9" ht="15" x14ac:dyDescent="0.25">
      <c r="A51" s="11"/>
      <c r="B51" s="23"/>
      <c r="C51" s="18"/>
    </row>
    <row r="52" spans="1:9" ht="15" x14ac:dyDescent="0.25">
      <c r="A52" s="11"/>
      <c r="B52" s="23"/>
      <c r="C52" s="18"/>
    </row>
    <row r="53" spans="1:9" x14ac:dyDescent="0.2">
      <c r="A53" s="2"/>
    </row>
    <row r="54" spans="1:9" x14ac:dyDescent="0.2">
      <c r="A54" s="12"/>
    </row>
    <row r="55" spans="1:9" x14ac:dyDescent="0.2">
      <c r="A55" s="3" t="s">
        <v>60</v>
      </c>
      <c r="C55" s="53" t="s">
        <v>61</v>
      </c>
    </row>
    <row r="56" spans="1:9" x14ac:dyDescent="0.2">
      <c r="C56" s="53"/>
    </row>
    <row r="57" spans="1:9" x14ac:dyDescent="0.2">
      <c r="C57" s="53"/>
    </row>
    <row r="58" spans="1:9" x14ac:dyDescent="0.2">
      <c r="A58" s="86" t="s">
        <v>35</v>
      </c>
      <c r="C58" s="53" t="s">
        <v>0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Normal="100" workbookViewId="0">
      <selection activeCell="E25" sqref="E25"/>
    </sheetView>
  </sheetViews>
  <sheetFormatPr defaultRowHeight="18" x14ac:dyDescent="0.25"/>
  <cols>
    <col min="1" max="1" width="55" style="34" customWidth="1"/>
    <col min="2" max="2" width="20.42578125" style="34" customWidth="1"/>
    <col min="3" max="3" width="23.5703125" style="34" customWidth="1"/>
    <col min="4" max="4" width="9.140625" style="34"/>
    <col min="5" max="5" width="11.5703125" style="34" bestFit="1" customWidth="1"/>
    <col min="6" max="6" width="20.42578125" style="34" customWidth="1"/>
    <col min="7" max="7" width="23.5703125" style="34" customWidth="1"/>
    <col min="8" max="8" width="24.5703125" style="34" customWidth="1"/>
    <col min="9" max="16384" width="9.140625" style="34"/>
  </cols>
  <sheetData>
    <row r="1" spans="1:10" x14ac:dyDescent="0.25">
      <c r="A1" s="56"/>
      <c r="B1" s="57"/>
      <c r="C1" s="57"/>
    </row>
    <row r="2" spans="1:10" x14ac:dyDescent="0.25">
      <c r="A2" s="58" t="s">
        <v>63</v>
      </c>
      <c r="B2" s="58"/>
      <c r="C2" s="58"/>
    </row>
    <row r="3" spans="1:10" x14ac:dyDescent="0.25">
      <c r="A3" s="54"/>
      <c r="B3" s="55"/>
      <c r="C3" s="55"/>
    </row>
    <row r="4" spans="1:10" ht="24.75" customHeight="1" x14ac:dyDescent="0.25">
      <c r="A4" s="26"/>
      <c r="B4" s="27"/>
      <c r="C4" s="30"/>
    </row>
    <row r="5" spans="1:10" x14ac:dyDescent="0.25">
      <c r="A5" s="33"/>
      <c r="B5" s="29" t="s">
        <v>62</v>
      </c>
      <c r="C5" s="27" t="s">
        <v>64</v>
      </c>
      <c r="E5" s="60"/>
      <c r="F5" s="60"/>
      <c r="G5" s="60"/>
      <c r="H5" s="60"/>
      <c r="I5" s="60"/>
      <c r="J5" s="60"/>
    </row>
    <row r="6" spans="1:10" ht="18.75" thickBot="1" x14ac:dyDescent="0.3">
      <c r="A6" s="33"/>
      <c r="B6" s="28" t="s">
        <v>34</v>
      </c>
      <c r="C6" s="28" t="s">
        <v>34</v>
      </c>
      <c r="E6" s="60"/>
      <c r="F6" s="60"/>
      <c r="G6" s="60"/>
      <c r="H6" s="60"/>
      <c r="I6" s="60"/>
      <c r="J6" s="60"/>
    </row>
    <row r="7" spans="1:10" x14ac:dyDescent="0.25">
      <c r="A7" s="3" t="s">
        <v>36</v>
      </c>
      <c r="B7" s="80">
        <v>692454</v>
      </c>
      <c r="C7" s="70">
        <v>751677</v>
      </c>
      <c r="G7" s="62"/>
      <c r="H7" s="60"/>
      <c r="I7" s="60"/>
      <c r="J7" s="60"/>
    </row>
    <row r="8" spans="1:10" x14ac:dyDescent="0.25">
      <c r="A8" s="3" t="s">
        <v>37</v>
      </c>
      <c r="B8" s="80">
        <v>-252006</v>
      </c>
      <c r="C8" s="70">
        <v>-270516</v>
      </c>
      <c r="G8" s="63"/>
      <c r="H8" s="60"/>
      <c r="I8" s="60"/>
      <c r="J8" s="60"/>
    </row>
    <row r="9" spans="1:10" ht="28.5" x14ac:dyDescent="0.25">
      <c r="A9" s="36" t="s">
        <v>54</v>
      </c>
      <c r="B9" s="71">
        <f>SUM(B7:B8)</f>
        <v>440448</v>
      </c>
      <c r="C9" s="71">
        <f>SUM(C7:C8)</f>
        <v>481161</v>
      </c>
      <c r="G9" s="64"/>
      <c r="H9" s="60"/>
      <c r="I9" s="60"/>
      <c r="J9" s="60"/>
    </row>
    <row r="10" spans="1:10" ht="28.5" x14ac:dyDescent="0.25">
      <c r="A10" s="36" t="s">
        <v>53</v>
      </c>
      <c r="B10" s="32">
        <v>-8035</v>
      </c>
      <c r="C10" s="85">
        <v>-92246</v>
      </c>
      <c r="G10" s="59"/>
      <c r="H10" s="60"/>
      <c r="I10" s="60"/>
      <c r="J10" s="60"/>
    </row>
    <row r="11" spans="1:10" x14ac:dyDescent="0.25">
      <c r="A11" s="47" t="s">
        <v>38</v>
      </c>
      <c r="B11" s="38">
        <f>B9+B10</f>
        <v>432413</v>
      </c>
      <c r="C11" s="38">
        <f>C9+C10</f>
        <v>388915</v>
      </c>
      <c r="G11" s="46"/>
      <c r="H11" s="60"/>
      <c r="I11" s="60"/>
      <c r="J11" s="60"/>
    </row>
    <row r="12" spans="1:10" x14ac:dyDescent="0.25">
      <c r="A12" s="39"/>
      <c r="B12" s="3"/>
      <c r="C12" s="40"/>
      <c r="G12" s="40"/>
      <c r="H12" s="60"/>
      <c r="I12" s="60"/>
      <c r="J12" s="60"/>
    </row>
    <row r="13" spans="1:10" x14ac:dyDescent="0.25">
      <c r="A13" s="3" t="s">
        <v>39</v>
      </c>
      <c r="B13" s="81">
        <v>219442</v>
      </c>
      <c r="C13" s="74">
        <v>185226</v>
      </c>
      <c r="G13" s="63"/>
      <c r="H13" s="60"/>
      <c r="I13" s="60"/>
      <c r="J13" s="60"/>
    </row>
    <row r="14" spans="1:10" x14ac:dyDescent="0.25">
      <c r="A14" s="3" t="s">
        <v>40</v>
      </c>
      <c r="B14" s="32">
        <v>-26370</v>
      </c>
      <c r="C14" s="70">
        <v>-26213</v>
      </c>
      <c r="G14" s="66"/>
      <c r="H14" s="60"/>
      <c r="I14" s="60"/>
      <c r="J14" s="60"/>
    </row>
    <row r="15" spans="1:10" x14ac:dyDescent="0.25">
      <c r="A15" s="3" t="s">
        <v>41</v>
      </c>
      <c r="B15" s="83">
        <v>100755</v>
      </c>
      <c r="C15" s="70">
        <v>85417</v>
      </c>
      <c r="G15" s="66"/>
      <c r="H15" s="60"/>
      <c r="I15" s="60"/>
      <c r="J15" s="60"/>
    </row>
    <row r="16" spans="1:10" x14ac:dyDescent="0.25">
      <c r="A16" s="41" t="s">
        <v>51</v>
      </c>
      <c r="B16" s="32">
        <v>3475</v>
      </c>
      <c r="C16" s="70">
        <v>-2516</v>
      </c>
      <c r="D16" s="35"/>
      <c r="G16" s="66"/>
      <c r="H16" s="60"/>
      <c r="I16" s="60"/>
      <c r="J16" s="60"/>
    </row>
    <row r="17" spans="1:10" ht="18.75" customHeight="1" x14ac:dyDescent="0.25">
      <c r="A17" s="37" t="s">
        <v>45</v>
      </c>
      <c r="B17" s="42">
        <f>SUM(B13:B16)</f>
        <v>297302</v>
      </c>
      <c r="C17" s="42">
        <f>SUM(C13:C16)</f>
        <v>241914</v>
      </c>
      <c r="G17" s="42"/>
      <c r="H17" s="60"/>
      <c r="I17" s="60"/>
      <c r="J17" s="60"/>
    </row>
    <row r="18" spans="1:10" x14ac:dyDescent="0.25">
      <c r="A18" s="37"/>
      <c r="B18" s="75"/>
      <c r="C18" s="72"/>
      <c r="G18" s="65"/>
      <c r="H18" s="60"/>
      <c r="I18" s="60"/>
      <c r="J18" s="60"/>
    </row>
    <row r="19" spans="1:10" x14ac:dyDescent="0.25">
      <c r="A19" s="3" t="s">
        <v>42</v>
      </c>
      <c r="B19" s="32">
        <f>B11+B17</f>
        <v>729715</v>
      </c>
      <c r="C19" s="72">
        <f>C11+C17</f>
        <v>630829</v>
      </c>
      <c r="G19" s="65"/>
      <c r="H19" s="60"/>
      <c r="I19" s="60"/>
      <c r="J19" s="60"/>
    </row>
    <row r="20" spans="1:10" ht="17.25" customHeight="1" x14ac:dyDescent="0.25">
      <c r="A20" s="43" t="s">
        <v>44</v>
      </c>
      <c r="B20" s="32">
        <v>-631174</v>
      </c>
      <c r="C20" s="72">
        <v>-534956</v>
      </c>
      <c r="G20" s="66"/>
      <c r="H20" s="60"/>
      <c r="I20" s="60"/>
      <c r="J20" s="60"/>
    </row>
    <row r="21" spans="1:10" ht="18.75" thickBot="1" x14ac:dyDescent="0.3">
      <c r="A21" s="44" t="s">
        <v>50</v>
      </c>
      <c r="B21" s="76">
        <f>B19+B20</f>
        <v>98541</v>
      </c>
      <c r="C21" s="76">
        <f t="shared" ref="C21" si="0">C19+C20</f>
        <v>95873</v>
      </c>
      <c r="G21" s="64"/>
      <c r="H21" s="60"/>
      <c r="I21" s="60"/>
      <c r="J21" s="60"/>
    </row>
    <row r="22" spans="1:10" ht="18.75" thickTop="1" x14ac:dyDescent="0.25">
      <c r="B22" s="59"/>
      <c r="C22" s="59"/>
      <c r="G22" s="59"/>
      <c r="H22" s="60"/>
      <c r="I22" s="60"/>
      <c r="J22" s="60"/>
    </row>
    <row r="23" spans="1:10" ht="28.5" x14ac:dyDescent="0.25">
      <c r="A23" s="36" t="s">
        <v>52</v>
      </c>
      <c r="B23" s="32">
        <v>-15537</v>
      </c>
      <c r="C23" s="84">
        <v>-30211</v>
      </c>
      <c r="G23" s="59"/>
      <c r="H23" s="60"/>
      <c r="I23" s="60"/>
      <c r="J23" s="60"/>
    </row>
    <row r="24" spans="1:10" x14ac:dyDescent="0.25">
      <c r="A24" s="3"/>
      <c r="B24" s="73"/>
      <c r="C24" s="77"/>
      <c r="G24" s="67"/>
      <c r="H24" s="60"/>
      <c r="I24" s="60"/>
      <c r="J24" s="60"/>
    </row>
    <row r="25" spans="1:10" ht="18.75" thickBot="1" x14ac:dyDescent="0.3">
      <c r="A25" s="44" t="s">
        <v>46</v>
      </c>
      <c r="B25" s="45">
        <f>B21+B23</f>
        <v>83004</v>
      </c>
      <c r="C25" s="45">
        <f t="shared" ref="C25" si="1">C21+C23</f>
        <v>65662</v>
      </c>
      <c r="G25" s="46"/>
      <c r="H25" s="60"/>
      <c r="I25" s="60"/>
      <c r="J25" s="60"/>
    </row>
    <row r="26" spans="1:10" ht="18.75" thickTop="1" x14ac:dyDescent="0.25">
      <c r="A26" s="47"/>
      <c r="B26" s="46"/>
      <c r="C26" s="72"/>
      <c r="G26" s="65"/>
      <c r="H26" s="60"/>
      <c r="I26" s="60"/>
      <c r="J26" s="60"/>
    </row>
    <row r="27" spans="1:10" x14ac:dyDescent="0.25">
      <c r="A27" s="3" t="s">
        <v>43</v>
      </c>
      <c r="B27" s="82">
        <v>-9820</v>
      </c>
      <c r="C27" s="52">
        <v>-9396</v>
      </c>
      <c r="G27" s="52"/>
      <c r="H27" s="60"/>
      <c r="I27" s="60"/>
      <c r="J27" s="60"/>
    </row>
    <row r="28" spans="1:10" ht="18.75" thickBot="1" x14ac:dyDescent="0.3">
      <c r="A28" s="47" t="s">
        <v>47</v>
      </c>
      <c r="B28" s="78">
        <f>B27+B25</f>
        <v>73184</v>
      </c>
      <c r="C28" s="78">
        <f t="shared" ref="C28" si="2">C27+C25</f>
        <v>56266</v>
      </c>
      <c r="G28" s="48"/>
      <c r="H28" s="60"/>
      <c r="I28" s="60"/>
      <c r="J28" s="60"/>
    </row>
    <row r="29" spans="1:10" ht="18.75" thickTop="1" x14ac:dyDescent="0.25">
      <c r="A29" s="47"/>
      <c r="B29" s="48"/>
      <c r="C29" s="46"/>
      <c r="G29" s="46"/>
      <c r="H29" s="60"/>
      <c r="I29" s="60"/>
      <c r="J29" s="60"/>
    </row>
    <row r="30" spans="1:10" ht="18.75" thickBot="1" x14ac:dyDescent="0.3">
      <c r="A30" s="47" t="s">
        <v>48</v>
      </c>
      <c r="B30" s="78">
        <f>B28</f>
        <v>73184</v>
      </c>
      <c r="C30" s="78">
        <f>C28</f>
        <v>56266</v>
      </c>
      <c r="G30" s="48"/>
      <c r="H30" s="60"/>
      <c r="I30" s="60"/>
      <c r="J30" s="60"/>
    </row>
    <row r="31" spans="1:10" ht="18.75" thickTop="1" x14ac:dyDescent="0.25">
      <c r="A31" s="47" t="s">
        <v>49</v>
      </c>
      <c r="B31" s="49">
        <f>B30/225271201*1000</f>
        <v>0.32487064336288596</v>
      </c>
      <c r="C31" s="49">
        <f>C30/225271201*1000</f>
        <v>0.24977005382947284</v>
      </c>
      <c r="G31" s="49"/>
      <c r="H31" s="60"/>
      <c r="I31" s="60"/>
      <c r="J31" s="60"/>
    </row>
    <row r="32" spans="1:10" x14ac:dyDescent="0.25">
      <c r="A32" s="3"/>
      <c r="B32" s="4"/>
      <c r="C32" s="33"/>
      <c r="E32" s="60"/>
      <c r="F32" s="60"/>
      <c r="G32" s="60"/>
      <c r="H32" s="60"/>
      <c r="I32" s="60"/>
      <c r="J32" s="60"/>
    </row>
    <row r="33" spans="1:10" x14ac:dyDescent="0.25">
      <c r="A33" s="3" t="s">
        <v>65</v>
      </c>
      <c r="B33" s="3"/>
      <c r="C33" s="53" t="s">
        <v>66</v>
      </c>
      <c r="E33" s="60"/>
      <c r="F33" s="60"/>
      <c r="G33" s="60"/>
      <c r="H33" s="60"/>
      <c r="I33" s="60"/>
      <c r="J33" s="60"/>
    </row>
    <row r="34" spans="1:10" x14ac:dyDescent="0.25">
      <c r="A34" s="3"/>
      <c r="B34" s="3"/>
      <c r="C34" s="53"/>
      <c r="E34" s="60"/>
      <c r="F34" s="60"/>
      <c r="G34" s="60"/>
      <c r="H34" s="60"/>
      <c r="I34" s="60"/>
      <c r="J34" s="60"/>
    </row>
    <row r="35" spans="1:10" x14ac:dyDescent="0.25">
      <c r="A35" s="3"/>
      <c r="B35" s="3"/>
      <c r="C35" s="53"/>
    </row>
    <row r="36" spans="1:10" x14ac:dyDescent="0.25">
      <c r="A36" s="86" t="s">
        <v>35</v>
      </c>
      <c r="B36" s="3"/>
      <c r="C36" s="53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Мукашова Айжамал Эсенкадыровна</cp:lastModifiedBy>
  <cp:lastPrinted>2016-02-08T04:37:30Z</cp:lastPrinted>
  <dcterms:created xsi:type="dcterms:W3CDTF">1996-10-08T23:32:33Z</dcterms:created>
  <dcterms:modified xsi:type="dcterms:W3CDTF">2018-08-16T07:29:52Z</dcterms:modified>
</cp:coreProperties>
</file>